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filterPrivacy="1" defaultThemeVersion="124226"/>
  <xr:revisionPtr revIDLastSave="0" documentId="13_ncr:1_{FCE832D0-44BD-48B9-BEFD-131A34E76E7B}" xr6:coauthVersionLast="36" xr6:coauthVersionMax="36" xr10:uidLastSave="{00000000-0000-0000-0000-000000000000}"/>
  <bookViews>
    <workbookView xWindow="0" yWindow="0" windowWidth="28800" windowHeight="13800" xr2:uid="{00000000-000D-0000-FFFF-FFFF00000000}"/>
  </bookViews>
  <sheets>
    <sheet name="План закупок на 2022 год"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'План закупок на 2022 год'!$A$14:$P$284</definedName>
  </definedNames>
  <calcPr calcId="191029"/>
</workbook>
</file>

<file path=xl/calcChain.xml><?xml version="1.0" encoding="utf-8"?>
<calcChain xmlns="http://schemas.openxmlformats.org/spreadsheetml/2006/main">
  <c r="H101" i="1" l="1"/>
  <c r="H273" i="1" l="1"/>
  <c r="H261" i="1" l="1"/>
  <c r="H57" i="1" l="1"/>
  <c r="H64" i="1"/>
  <c r="H162" i="1" l="1"/>
  <c r="H223" i="1" l="1"/>
  <c r="H111" i="1" l="1"/>
  <c r="H115" i="1"/>
  <c r="H147" i="1"/>
  <c r="H45" i="1"/>
  <c r="H207" i="1" l="1"/>
  <c r="H40" i="1"/>
</calcChain>
</file>

<file path=xl/sharedStrings.xml><?xml version="1.0" encoding="utf-8"?>
<sst xmlns="http://schemas.openxmlformats.org/spreadsheetml/2006/main" count="1982" uniqueCount="507">
  <si>
    <t>ПЛАН ЗАКУПОК ТОВАРОВ, РАБОТ, УСЛУГ</t>
  </si>
  <si>
    <t>Наименование заказчика</t>
  </si>
  <si>
    <t>ООО «Газонефтепродукт сеть»</t>
  </si>
  <si>
    <t>Адрес местонахождения заказчика</t>
  </si>
  <si>
    <t>Телефон заказчика</t>
  </si>
  <si>
    <t>Электронная почта заказчика</t>
  </si>
  <si>
    <t>info@retail.gazpromlpg.ru</t>
  </si>
  <si>
    <t>ИНН</t>
  </si>
  <si>
    <t>КПП</t>
  </si>
  <si>
    <t>ОКАТО</t>
  </si>
  <si>
    <t>Код по ОКВЭД 2</t>
  </si>
  <si>
    <t>Код по ОКПД 2</t>
  </si>
  <si>
    <t>Условия договора</t>
  </si>
  <si>
    <t>Закупка в электронной форме</t>
  </si>
  <si>
    <t>Предмет договора</t>
  </si>
  <si>
    <t xml:space="preserve">Сведения о количестве (объёме) </t>
  </si>
  <si>
    <t>Регион поставки товаров (выполнения работ, оказания услуг)</t>
  </si>
  <si>
    <t>да/нет</t>
  </si>
  <si>
    <t>Штука</t>
  </si>
  <si>
    <t>Оренбургская область</t>
  </si>
  <si>
    <t>49.32.11</t>
  </si>
  <si>
    <t>Условная единица</t>
  </si>
  <si>
    <t>Владимирская область</t>
  </si>
  <si>
    <t>42.11</t>
  </si>
  <si>
    <t>Смоленская область</t>
  </si>
  <si>
    <t>Запрос предложений</t>
  </si>
  <si>
    <t>Запрос котировок</t>
  </si>
  <si>
    <t>Наименование ед. измерения</t>
  </si>
  <si>
    <t>Порядковый
номер</t>
  </si>
  <si>
    <t>да</t>
  </si>
  <si>
    <t>Способ закупки</t>
  </si>
  <si>
    <t>Сведения о начальной (максимальной) цене договора (цене лота), руб.
с НДС*</t>
  </si>
  <si>
    <t>Причина внесения изменений</t>
  </si>
  <si>
    <t>изменение потребности в товарах, работах, услугах, в том числе сроков их приобретения, способа осуществления закупки и срока исполнения договора</t>
  </si>
  <si>
    <t>иной случай, установленный (указывается обоснование внесения изменений)</t>
  </si>
  <si>
    <t>194044, город Санкт-Петербург, проспект Большой Сампсониевский, дом 64, литера Е, помещение 2-Н, этаж 4, кабинет 103, офис 401</t>
  </si>
  <si>
    <t>изменение более чем на 10% стоимости планируемых к приобретению товаров (работ, услуг), выявленного в результате подготовки к процедуре проведения конкретной закупки, вследствие чего невозможно осуществление закупки в соответствии с планируемым объемом денежных средств, предусмотренным Планом закупки («Да» или «Нет»)</t>
  </si>
  <si>
    <t>График осуществления процедур закупки</t>
  </si>
  <si>
    <t>Дата (период)  размещения извещения о закупке (месяц, год)</t>
  </si>
  <si>
    <t>Срок исполнения договора (месяц, год)</t>
  </si>
  <si>
    <t>Закупка у единственного поставщика (подрядчика, исполнителя)</t>
  </si>
  <si>
    <t>Литр</t>
  </si>
  <si>
    <t>49.32</t>
  </si>
  <si>
    <t>Оказание перевозчиком услуг по перевозке сотрудников обособленного подразделения по Курской области и багажа автотранспортом по маршрутам, указанным в заявке Заказчика</t>
  </si>
  <si>
    <t>Курская область</t>
  </si>
  <si>
    <t>Белгородская область</t>
  </si>
  <si>
    <t>71.12</t>
  </si>
  <si>
    <t>33.19.10</t>
  </si>
  <si>
    <t>43.39.11</t>
  </si>
  <si>
    <t>63.11.1</t>
  </si>
  <si>
    <t>63.9</t>
  </si>
  <si>
    <t>Санкт-Петербург</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</si>
  <si>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Башкирия, Республика Калмыкия, Республика Удмуртия, Ростовская область, РСО-Алания, Самарская область, Смоленская область, Ставропольский край, Тульская область</t>
  </si>
  <si>
    <t>73.11</t>
  </si>
  <si>
    <t>Оказание услуги по размещению информации заказчика на информационных знаках УК "Автодор"</t>
  </si>
  <si>
    <t>Ростовская область, Тульская область, Краснодарский край</t>
  </si>
  <si>
    <t xml:space="preserve">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Башкирия, Республика Калмыкия, Республика Удмуртия, Ростовская область, РСО-Алания, Самарская область, Смоленская область, Ставропольский край, Тульская область	</t>
  </si>
  <si>
    <t>Оказание услуги по разработке программы лояльности (проектирование системы)</t>
  </si>
  <si>
    <t>человек</t>
  </si>
  <si>
    <t xml:space="preserve">86.10 </t>
  </si>
  <si>
    <t>86.21.10</t>
  </si>
  <si>
    <t>Человек</t>
  </si>
  <si>
    <t>Астраханская область</t>
  </si>
  <si>
    <t>Брянская область</t>
  </si>
  <si>
    <t>Волгоградская область</t>
  </si>
  <si>
    <t>Краснодарский край</t>
  </si>
  <si>
    <t>Орловская область</t>
  </si>
  <si>
    <t>Республика Башкортостан</t>
  </si>
  <si>
    <t>Ростовская область</t>
  </si>
  <si>
    <t>Самарская область</t>
  </si>
  <si>
    <t>Ставропольский край</t>
  </si>
  <si>
    <t>Тульская область</t>
  </si>
  <si>
    <t>46.75
33.20</t>
  </si>
  <si>
    <t>Поставка средства для снижения выбросов оксидов азота дизельных двигателей AUS 32 ''AdBlue'' (или эквивалент)</t>
  </si>
  <si>
    <t>Поставка флагов для АЗС</t>
  </si>
  <si>
    <t>13.92.29.190</t>
  </si>
  <si>
    <t>46.75</t>
  </si>
  <si>
    <t>20.15.31</t>
  </si>
  <si>
    <t>Поставка средства для снижения выбросов оксидов азота дизельных двигателей AUS 32 ''AdBlue'' (или эквивалент).
Оказание услуг по доставке, монтажу, пуско-наладке, передаче в пользование оборудования Quantium 510 1-1 ADB (или эквивалент) для выдачи средства для снижения выбросов оксидов азота дизельных двигателей, монтажу площадки для установки оборудования, прокладке кабелей</t>
  </si>
  <si>
    <t>74.90.2</t>
  </si>
  <si>
    <t>74.90.12.122</t>
  </si>
  <si>
    <t xml:space="preserve">Оказание услуг по определению рыночной стоимости земельных участков с целью дальнейшего оспаривания их кадастровой стоимости </t>
  </si>
  <si>
    <t xml:space="preserve">Оказание услуг по определению рыночной стоимости непрофильных, неэффективных активов общества </t>
  </si>
  <si>
    <t>38.2</t>
  </si>
  <si>
    <t>46.69</t>
  </si>
  <si>
    <t>43.99</t>
  </si>
  <si>
    <t>74.90</t>
  </si>
  <si>
    <t>43.29</t>
  </si>
  <si>
    <t>42.21.</t>
  </si>
  <si>
    <t>20.30</t>
  </si>
  <si>
    <t>46.43</t>
  </si>
  <si>
    <t> 22.29.3</t>
  </si>
  <si>
    <t>22.29.29</t>
  </si>
  <si>
    <t>43.22</t>
  </si>
  <si>
    <t>27.11</t>
  </si>
  <si>
    <t>Оказание услуг по лицензированию скважин (НМА) на объектах АЗС №№ 115, 116, 119, 120, 123, 124, 142, расположенных на территории Курской области</t>
  </si>
  <si>
    <t>33.14</t>
  </si>
  <si>
    <t>42.21</t>
  </si>
  <si>
    <t>Оказание услуг по лицензированию, паспортизации скважин (НМА) на  АЗС №№ 190, 213, 217, 220, 417, 418 и МТЗС №№ 204, 431, расположенных на терриории Краснодарского края</t>
  </si>
  <si>
    <t>РСО-Алания</t>
  </si>
  <si>
    <t>33.11.</t>
  </si>
  <si>
    <t>41.10</t>
  </si>
  <si>
    <t>Липецкая область</t>
  </si>
  <si>
    <t>33.12</t>
  </si>
  <si>
    <t>Республика Удмуртия</t>
  </si>
  <si>
    <t>42.11.20</t>
  </si>
  <si>
    <t>Воронежская область</t>
  </si>
  <si>
    <t>31.01</t>
  </si>
  <si>
    <t>31.01.12</t>
  </si>
  <si>
    <t>81.2</t>
  </si>
  <si>
    <t>81.21</t>
  </si>
  <si>
    <t>41.20</t>
  </si>
  <si>
    <t>26.12.3</t>
  </si>
  <si>
    <t>Поставка пластиковых карт</t>
  </si>
  <si>
    <t>нет</t>
  </si>
  <si>
    <t>Поставка дизельного генератора для нужд АЗС ООО "Газонефтепродукт сеть"</t>
  </si>
  <si>
    <t>Поставка стабилизаторов напряжения для нужд АЗС ООО "Газонефтепродукт сеть"</t>
  </si>
  <si>
    <t>Поставка, монтаж, пуско-наладочные работы холодильного и торгового оборудования для нужд АЗС ООО «Газонефтепродукт сеть»</t>
  </si>
  <si>
    <t xml:space="preserve">Ростовская область, Астраханская область, Самарская область, Орловская область,  Курская область, Воронежская область, Волгоградская область, Владимирская область, Брянская область, Белгородская область.    </t>
  </si>
  <si>
    <t>25.11</t>
  </si>
  <si>
    <t>Поставка и монтаж блок-контейнеров для нужд АЗС ООО "Газонефтепродукт сеть"</t>
  </si>
  <si>
    <t>Поставка телевизоров для нужд АЗС ООО "Газонефтепродукт сеть"</t>
  </si>
  <si>
    <t>Астраханская область, Cтавропольский край, РСО-Алания, Республика Удмуртия, Орловская область, Краснодарский край, Воронежская область, Владимирская область, Белгородская область</t>
  </si>
  <si>
    <t>Поставка фруктовых чипсов для последующей перепродажи</t>
  </si>
  <si>
    <t>12.00</t>
  </si>
  <si>
    <t>46.3</t>
  </si>
  <si>
    <t>10.00
11.00</t>
  </si>
  <si>
    <t>Поставка товаров категории food для всей сети АЗС для последующей перепродажи</t>
  </si>
  <si>
    <t>Поставка табачной продукции ТМ «Philip Morris» и «JTI» для регионов Астраханской обл., респ. Северная Осетия, Волгоградской обл., Краснодарского края, респ. Башкортостан, респ. Калмыкия, респ. Удмуртия, Ростовской обл., Самарской обл., Оренбургской обл. и Ставропольского края для последующей переподажи</t>
  </si>
  <si>
    <t>Поставка табачной продукции ТМ «BAT» для регионов Астраханской обл., респ. Северная Осетия, Волгоградской обл., Краснодарского края, респ. Башкортостан, респ. Калмыкия, респ. Удмуртия, Ростовской обл., Самарской обл., Оренбургской обл. и Ставропольского края для последующей переподажи</t>
  </si>
  <si>
    <t>45.3</t>
  </si>
  <si>
    <t>20.41</t>
  </si>
  <si>
    <t>Поставка чистящих средств для кофеварочного оборудования торговой марки Franke</t>
  </si>
  <si>
    <t>Поставка чистящих средств для кофеварочного оборудования торговой марки Thermoplan</t>
  </si>
  <si>
    <t>Поставка замороженной готовой продукции в категории: завтрак, десерты, первые, вторые блюда; столовые приборы в индивидуальной упаковке для последующей перепродажи</t>
  </si>
  <si>
    <t>46.51</t>
  </si>
  <si>
    <t>26.20.15.000
26.20.11.110</t>
  </si>
  <si>
    <t>26.20.40.110</t>
  </si>
  <si>
    <t xml:space="preserve">26.20.1
26.20.16.110
26.20.16.170
26.20.2
26.20.4
26.20.40.110
26.20.40.190
27.32.13.150
</t>
  </si>
  <si>
    <t>58.29.50.000</t>
  </si>
  <si>
    <t>62.03.12.130</t>
  </si>
  <si>
    <t>26.20.18
26.20.16.120</t>
  </si>
  <si>
    <t>26.30.11</t>
  </si>
  <si>
    <t>95.12</t>
  </si>
  <si>
    <t>Выполнение работ по ремонту ККТ</t>
  </si>
  <si>
    <t xml:space="preserve">Выполнение работ по модернизации контрольно-кассовой техники, техническая поддержка, ввод в эксплуатацию, техническое обслуживание, настройка ККТ для работы с оператором фискальных данных, ремонт, замена фискального накопителя </t>
  </si>
  <si>
    <t>Выполнение работ по техническому обслуживанию и ремонту ККТ</t>
  </si>
  <si>
    <t>Выполнение работ по монтажу (установке), централизованное техническое обслуживание и ремонт ККТ</t>
  </si>
  <si>
    <t>62.01</t>
  </si>
  <si>
    <t>62.02</t>
  </si>
  <si>
    <t>80.10.12.000</t>
  </si>
  <si>
    <t>объект</t>
  </si>
  <si>
    <t>80.1</t>
  </si>
  <si>
    <t>43.21
43.99
33.12</t>
  </si>
  <si>
    <t>26.40.33.190</t>
  </si>
  <si>
    <t>Объект</t>
  </si>
  <si>
    <t>43.21
43.29
95.12</t>
  </si>
  <si>
    <t>53.20</t>
  </si>
  <si>
    <t>53.20.11</t>
  </si>
  <si>
    <t>Оказание услуг по доставке документов курьерской службой</t>
  </si>
  <si>
    <t>Поставка канцелярских товаров для нужд ООО "Газонефтепродукт сеть"</t>
  </si>
  <si>
    <t>8 000 000,00</t>
  </si>
  <si>
    <t>Калужская  область</t>
  </si>
  <si>
    <t>Выполнение работ по ремонту асфальтобетонного покрытия на АЗС Тульского ОП</t>
  </si>
  <si>
    <t>Поставка мебели</t>
  </si>
  <si>
    <t>Выполнение работ по техническому перевооружению АЗС № 408, Мурыгино 2022 (СМР ПСП)</t>
  </si>
  <si>
    <t>Выполнение работ по реконструкции АЗС в МАЗС № 299 М-4 550 км справа 2021 (СМР)</t>
  </si>
  <si>
    <t>Выполнение работ по реконструкции АЗС в МАЗС № 300 М-4 550 км слева 2021 (СМР)</t>
  </si>
  <si>
    <t>Оказание услуг по охране объекта с использованием кнопки тревожной сигнализации  (КТС)</t>
  </si>
  <si>
    <t>Оказание услуг по техническому обслуживанию систем охранного телевидения на объектах ОП в Белгородской области</t>
  </si>
  <si>
    <t>Оказание услуг по техническому обслуживанию систем охранного телевидения на объектах ОП в Брянской области</t>
  </si>
  <si>
    <t>Оказание услуг по техническому обслуживанию систем охранного телевидения на объектах ОП в Волгоградской области</t>
  </si>
  <si>
    <t>Оказание услуг по техническому обслуживанию систем охранного телевидения на объектах ОП в Воронежской области</t>
  </si>
  <si>
    <t>Оказание услуг по техническому обслуживанию систем охранного телевидения на объектах ОП в Краснодарском крае</t>
  </si>
  <si>
    <t>Оказание услуг по техническому обслуживанию систем охранного телевидения на объектах ОП в Орловской области</t>
  </si>
  <si>
    <t>Оказание услуг по техническому обслуживанию систем охранного телевидения на объектах ОП в Ростовской области</t>
  </si>
  <si>
    <t>Оказание услуг по техническому обслуживанию систем охранного телевидения на объектах ОП в Ставропольской крае</t>
  </si>
  <si>
    <t>Оказание услуг по добровольному медицинскому страхованию граждан (работников)</t>
  </si>
  <si>
    <t>Выполнение работ по техническому перевооружению АЗС № 375, Тульская область, г. Тула, 2022 (ПИР ПСП)</t>
  </si>
  <si>
    <t>Выполнение работ по техническому перевооружению АЗС № 85 Переволоцкий 2020 (ПИР ПСП)</t>
  </si>
  <si>
    <t xml:space="preserve">Выполнение работ по техническому перевооружению АЗС № 115 Курск 2022 (СМР ПСП) </t>
  </si>
  <si>
    <t>Оказание услуг по предоставлению доступа к Базе данных с возможностью просмотра контактной информации соискателя с использованием API HH и публикациями вакансий</t>
  </si>
  <si>
    <t>63.11</t>
  </si>
  <si>
    <t>63.11.13.000</t>
  </si>
  <si>
    <t>20.15.31
33.20</t>
  </si>
  <si>
    <t>13.92
46.41</t>
  </si>
  <si>
    <t>65.12.1</t>
  </si>
  <si>
    <t>65.12.12.000</t>
  </si>
  <si>
    <t>73.11.</t>
  </si>
  <si>
    <t>73.11.11.000</t>
  </si>
  <si>
    <t>Волгоградская область
Ростовская область
Ставропольский край</t>
  </si>
  <si>
    <t>46.49.33</t>
  </si>
  <si>
    <t>Оказание медицинских услуг</t>
  </si>
  <si>
    <t>Астраханская область, Белгородская область, Брянская область, Владимирская область, Волгоградская область, Воронежская область,    Липецкая область, Калужская область, Краснодарский край, Курская область,  Нижегородская область, Оренбургская область, Орловская область, Республика Башкортостан, Ростовская область, Республика Северная Осетия-Алания,  Самарская  область, Смоленская область, Ставропольский край, Тульская область, Удмуртская Республика</t>
  </si>
  <si>
    <t>26.12</t>
  </si>
  <si>
    <t xml:space="preserve">Брянская область
Ростовская область  </t>
  </si>
  <si>
    <t xml:space="preserve"> Выполнение работ по техническому перевооружению АЗС № 348, Брянская область, г. Брянск, 2022 (Замена кабельной линии КЛ)
Выполнение работ по техническому перевооружению МТЗС № 230, Ростовская область, Октябрьский район, 2022. (Замена кабельной линии КЛ-10 кВ)</t>
  </si>
  <si>
    <t>80.10</t>
  </si>
  <si>
    <t>Оказание услуг по физической охране офисного помещения (Санкт-Петербург)</t>
  </si>
  <si>
    <t>Оказание услуг по техническому обслуживанию систем инженерно-технической охраны ОП в Астраханской области</t>
  </si>
  <si>
    <t>Поставка ИТ-оборудования (ИБП)</t>
  </si>
  <si>
    <t>Поставка расходных материалов</t>
  </si>
  <si>
    <t>Оказание услуг по сопровождению системы NexTrade, PIT</t>
  </si>
  <si>
    <t>Санкт-Петербург, Астраханская область, Белгородская область, Брянская область, РСО-Алания, Владимирская область, Волгоградская область, Воронежская область, Калужская область, Краснодарский край, Курская область, Липецкая область, Нижегородская область, Орловская область, Оренбургская область, Республика Башкортостан, Республика Калмыкия, Республика Удмуртия, Ростовская область, Самарская область, Смоленская область, Ставропольский край, Тульская область</t>
  </si>
  <si>
    <t>Оказание услуг по предоставлению неисключительных прав (лицензий) на использование программного обеспечения 1С:Предприятие</t>
  </si>
  <si>
    <t>Оказание услуг по поддержке и сопровождению системы 1С:ЗУП</t>
  </si>
  <si>
    <t>Оказание услуг по предоставлению неисключительных прав (лицензий) на использование программного обеспечения Антивирус Касперского</t>
  </si>
  <si>
    <t>Оказание услуг по предоставлению неисключительных прав (лицензий) на использование программного обеспечения "КриптоПро CSP"</t>
  </si>
  <si>
    <t>Поставка ИТ-оборудования (МФУ и принтеры)</t>
  </si>
  <si>
    <t>Астраханская область, Белгородская область, Курская область, Брянская область, Смоленская область, Нижегородская область, Волгоградская область, Воронежская область, Липецкая область, Калужская область, Краснодарский край, Оренбургская область, Орловская область, Республика Башкортостан, РСО-Алания, Республика Удмуртия, Самарская область, Ставрапольский край, Ростовская область, Республика Калмыкия</t>
  </si>
  <si>
    <t xml:space="preserve"> Выполнение работ по техническому перевооружению АЗС № 346 Свень 2021 (СМР ПСП)
Выполнение работ по техническому перевооружению АЗС № 349 Карачев 2022 (СМР ПСП)
Выполнение работ по техническому перевооружению АЗС № 364 Красный камень 2022 (СМР ПСП)</t>
  </si>
  <si>
    <t>Выполнение работ по ремонту и техническому обслуживанию ККТ</t>
  </si>
  <si>
    <t>Предоставление услуг по технологической поддержке системы автоматизации АЗК</t>
  </si>
  <si>
    <t>26.51</t>
  </si>
  <si>
    <t>Поставка чековой ленты на объекты АЗС, МАЗС, Мини АЗС бензин ООО "Газонефтепродукт сеть"</t>
  </si>
  <si>
    <t>Поставка запасных частей для оборудования СУГ на объекты АЗС, МАЗС, НФБ ООО "Газонефтепродукт сеть"</t>
  </si>
  <si>
    <t>Поставка запасных частей для оборудования ЖМТ на объекты АЗС, МАЗС, НФБ, Мини АЗС ООО "Газонефтепродукт сеть"</t>
  </si>
  <si>
    <t>Поставка пломбирующих устройств на объекты АЗС, МАЗС, НФБ, Мини АЗС бензин ООО "Газонефтепродукт сеть"</t>
  </si>
  <si>
    <t>Поставка электроматериалов на объекты АЗС, МАЗС, НФБ, Мини АЗС бензин  ООО "Газонефтепродукт сеть"</t>
  </si>
  <si>
    <t>Поставка канцелярских товаров и хозяйственных принадлежностей для нужд НФБ</t>
  </si>
  <si>
    <t>42.11           43.99</t>
  </si>
  <si>
    <t>42.11                43.99.4</t>
  </si>
  <si>
    <t>Белгородская область, Орловская область</t>
  </si>
  <si>
    <t>Республика Удмуртия, Астраханская область, Волгоградская область</t>
  </si>
  <si>
    <t>РСО-Алания, Белгородская область, Волгоградская область</t>
  </si>
  <si>
    <t>Ростовская область, Республика Калмыкия</t>
  </si>
  <si>
    <t>Оказание услуги по уборке офисных помещений (2 600 м2)</t>
  </si>
  <si>
    <t>условная единица</t>
  </si>
  <si>
    <t>Астраханская область, Республика Калмыкия</t>
  </si>
  <si>
    <t xml:space="preserve">Республика Башкортостан </t>
  </si>
  <si>
    <t xml:space="preserve">Поставка латексных изделий для всей сети АЗС для последующей перепродажи </t>
  </si>
  <si>
    <t>10.52</t>
  </si>
  <si>
    <t>22.19.71.110</t>
  </si>
  <si>
    <t>19.20
20.59</t>
  </si>
  <si>
    <t>Поставка расходных жидкостей, автоаксессуаров, салфеток, автомасел и автохимии для Оренбургской области для последующей перепродажи</t>
  </si>
  <si>
    <t>Поставка расходных жидкостей, автоаксессуаров, салфеток, и автохимии для республики Башкортостан для последующей перепродажи</t>
  </si>
  <si>
    <t>Самараская область</t>
  </si>
  <si>
    <t>20.59.41</t>
  </si>
  <si>
    <t xml:space="preserve">Поставка расходных жидкостей собственной торговой марки для всей сети для последующей перепродажи </t>
  </si>
  <si>
    <t>Брянская область, Орловская область</t>
  </si>
  <si>
    <t xml:space="preserve">Белгородская область, Воронежская область, Липецкая область, Калужская область, Тульская область, Курская область </t>
  </si>
  <si>
    <t>Владимирская область
Нижегородская область</t>
  </si>
  <si>
    <t>Астраханская область, Руспублика Калмыкия</t>
  </si>
  <si>
    <t xml:space="preserve">на 2022 год </t>
  </si>
  <si>
    <t>(812) 244-80-80</t>
  </si>
  <si>
    <t>Астраханская область, Республика Северная Осетия, Волгоградская область, Краснодарский край, Республика Башкортостан, Республика Калмыкия, Республика Удмуртия, Ростовская область, Самарская область, Ставропольский край, Оренбургская область</t>
  </si>
  <si>
    <t>Тульская область, Калужская область</t>
  </si>
  <si>
    <t>Ростовская область, Краснодарский край</t>
  </si>
  <si>
    <t>27.11.</t>
  </si>
  <si>
    <t>42.22
43.21</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</si>
  <si>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Оренбургская область, Орловская область, Республика Башкортостан, Республика Северная Осетия - Алания, Ростовская область, Самарская область, Смоленская область, Ставропольский край, Тульская область, Удмуртская Республика</t>
  </si>
  <si>
    <t>Белгородская область, Республика Башкортостан</t>
  </si>
  <si>
    <t>Ростовская область, 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Краснодарская область, Орловская область, Ставропольский РСО-Алания</t>
  </si>
  <si>
    <t>17.12.14.160</t>
  </si>
  <si>
    <t>17.12.</t>
  </si>
  <si>
    <t>27.51</t>
  </si>
  <si>
    <t xml:space="preserve">Поставка метрологического оборудования для АЗС и НФБ ООО "Газонефтепродукт сеть" </t>
  </si>
  <si>
    <t>26.40</t>
  </si>
  <si>
    <t>26.40
46.43.2</t>
  </si>
  <si>
    <t>Белгородская область, Курской область, Воронежская область, Липецкая область, Тульская область, Калужская область, Брянская область, Орловская область, Смоленская область, Владимирская область, Нижегородская область</t>
  </si>
  <si>
    <t>Ростовская область, Воронежская область, Тульская область, Липецкая область, Ставропольский край, Краснодарский край</t>
  </si>
  <si>
    <t>43.91</t>
  </si>
  <si>
    <t>33.11.12</t>
  </si>
  <si>
    <t>10.8</t>
  </si>
  <si>
    <t>10.52
46.33</t>
  </si>
  <si>
    <t>46.46.2</t>
  </si>
  <si>
    <t>12.00
46.3</t>
  </si>
  <si>
    <t>19.20.29
20.59
17.22</t>
  </si>
  <si>
    <t>46.71
17.22
19.20
20.59</t>
  </si>
  <si>
    <t>46.71</t>
  </si>
  <si>
    <t>20.41
46.44.2</t>
  </si>
  <si>
    <t>10.85.19</t>
  </si>
  <si>
    <t>10.85.</t>
  </si>
  <si>
    <t>26.12.</t>
  </si>
  <si>
    <t>43.39</t>
  </si>
  <si>
    <t>41.10.10.000</t>
  </si>
  <si>
    <t>33.19</t>
  </si>
  <si>
    <t>43.29.1</t>
  </si>
  <si>
    <t>74.90.13.000</t>
  </si>
  <si>
    <t>74.90.5</t>
  </si>
  <si>
    <t>Оказание услуг по установке системы охранного телевидения АЗС № 46, 53, 420, Белгородская область, 2022; АЗС № 97, 270, 279, Волгоградская область, 2022; АЗС № 375, 379, Тульская область, 2022; АЗС № 291, 293, Удмуртская Республика, 2022; ААЗС № 6101, 6103, 6105, 6109, 6110, 6112, Ростовская область, 2022</t>
  </si>
  <si>
    <t>Белгородская область, Волгоградская область, Тульская область, Удмуртская Республика, Ростовская область</t>
  </si>
  <si>
    <t>42.91</t>
  </si>
  <si>
    <t>43.22.11.140</t>
  </si>
  <si>
    <t>43.2</t>
  </si>
  <si>
    <t>43.29
42.99</t>
  </si>
  <si>
    <t>43.29
43.99
42.99</t>
  </si>
  <si>
    <t>Белгородская область, Курская область</t>
  </si>
  <si>
    <t>31.01.11.121</t>
  </si>
  <si>
    <t>27.51
26.40</t>
  </si>
  <si>
    <t>Выполнение работ по ремонту кровли навесов на АЗС №№ 245, 249, расположенных на территории Орловской области</t>
  </si>
  <si>
    <t>35.30
26.51.65.000</t>
  </si>
  <si>
    <t>35.30
26.51.5</t>
  </si>
  <si>
    <t>43.99.40</t>
  </si>
  <si>
    <t>43.99.4</t>
  </si>
  <si>
    <t>43.21.10.40</t>
  </si>
  <si>
    <t>43.21</t>
  </si>
  <si>
    <t>42.11.20.000</t>
  </si>
  <si>
    <t>71.12.39.113</t>
  </si>
  <si>
    <t>71.12.53</t>
  </si>
  <si>
    <t>43.22.1</t>
  </si>
  <si>
    <t xml:space="preserve">Выполнение работ по ремонту и техническому обслуживанию (ТО) холодильного оборудования и систем кондиционирования на АЗС и НФБ, расположенных на территории  Ростовской области   </t>
  </si>
  <si>
    <t>33.12
43.22</t>
  </si>
  <si>
    <t>Оказание услуг по поддержке и сопровождению систем 1С</t>
  </si>
  <si>
    <t>46.51
62.03.13</t>
  </si>
  <si>
    <t>46.51
58.29</t>
  </si>
  <si>
    <t>Поставка шкафов для хранения спецодежды АЗС ООО "Газонефтепродукт сеть"</t>
  </si>
  <si>
    <t>31.01
46.65</t>
  </si>
  <si>
    <t>71.12.18</t>
  </si>
  <si>
    <t>41.10
71.12</t>
  </si>
  <si>
    <t>42.21
71.12</t>
  </si>
  <si>
    <t xml:space="preserve">Выполнение работ по ремонту кофеварочного оборудования в комплекте с холодильниками торговой марки Franke </t>
  </si>
  <si>
    <t>Поставка, выполнение работ по ремонту и ТО ККТ</t>
  </si>
  <si>
    <t>Выполнение работ по ремонту кофеварочного оборудования в комплекте с холодильниками торговой марки Thermoplan</t>
  </si>
  <si>
    <t xml:space="preserve"> Поставка автоаксессуаров для последующей перепродажи</t>
  </si>
  <si>
    <t>Поставка автоаксессуаров для последующей перепродажи</t>
  </si>
  <si>
    <t>Поставка мороженого в ассортименте для последующей перепродажи</t>
  </si>
  <si>
    <t>Оказание услуг информационно-технического или рекламного характера</t>
  </si>
  <si>
    <t>Выполнение работ по ремонту, техническому обслуживанию и обновлению ПО ККТ</t>
  </si>
  <si>
    <t>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Северная Осетия, Смоленская область, Ставропольский край, Тульская область</t>
  </si>
  <si>
    <t>Поставка дисконтных карт для реализации на АЗС</t>
  </si>
  <si>
    <t>17.23.12, 17.23.13, 17.23.14.110 , 22.29.25, 22.29.21, 17.23.13.193, 17.23.13.195,
6.63.21.111,
36.63.21.111, 36.63.21.119, 21.12.14.190, 21.25.12.550, 21.23.12.311, 22.19.73.119, 22.29.21.000, 22.29.25.000, 24.66.48.183, 25.13.72.110, 25.24.27.170, 25.24.27.190, 25.99.22.000, 28.23.12.110, 28.61.11.220, 28.73.14.132, 28.75.22.130, 28.75.23.130, 32.99.16.120, 20.52</t>
  </si>
  <si>
    <t xml:space="preserve">Оказание услуг по разработке проектов санитарно-защитных зон (СЗЗ) для объектов АЗС №№ 408, 410, 412, 413, 414, 415 , расположенных на территории  Смоленской области   </t>
  </si>
  <si>
    <t xml:space="preserve"> Оказание услуг по разработке мероприятий по уменьшению выбросов в периоды неблагоприятных метеорологических условий (НМУ) для объектов на терриории Краснодарского края АЗС №№ 145, 146, 147, 148, 149, 186, 187, 188, 189, 190, 192, 193, 194, 195, 196,197, 199, 200, 201, 203, 204, 206, 207, 208, 209, 210, 211, 212, 213, 214, 215, 216, 217, 218, 219, 220, 221, 222, 223, 224, 225, 341, 342, 343, 418, 431</t>
  </si>
  <si>
    <t>Выполнение работ по ремонту противопожарного водоема на НФБ № 11, расположенной по адресу: 302009, Орловская обл., Орловский район, Платоновский с/с , ул. Северный парк, 11</t>
  </si>
  <si>
    <t>Выполнение работ по устройству очистных сооружений для ливневых сточных вод (ПИР) на объектах АЗС №№ 352 и 358, расположенных на территории Владимирской области</t>
  </si>
  <si>
    <t>Владимирская область, Краснодарский край, Брянская область</t>
  </si>
  <si>
    <t xml:space="preserve">Выполнение работ по техническому перевооружению АЗС № 275 Волгоградская область, Волгоград 2022
Выполнение работ по техническому перевооружению офис, Ростовская область, г. Ростов-на-Дону 2022
Выполнение работ по техническому перевооружению МТЗС № 161, Ростовская область, ст-ца Мечетинская, 2022
 Выполнение работ по техническому перевооружению МТЗС № 162, Ростовская область, ст-ца Егорлыкская, 2022
Выполнение работ по техническому перевооружению МТЗС № 163, Ростовская область, ст-ца Песчанокопская, 2022
Выполнение работ по техническому перевооружению АЗС № 7, Ставропольский край, г. Минеральные Воды 2022
Выполнение работ по техническому перевооружению МТЗС № 7, Ставропольский край, с. Побегайловка 2022
(Поставка дизель-генераторных установок - ДГУ)             </t>
  </si>
  <si>
    <t>Выполнение работ по ремонту кровли навесов на АЗС №№ 371, 372, 419, расположенных на территории Тульской области</t>
  </si>
  <si>
    <t>Оказание услуг по разработке рабочей документации для установки систем охранного телевидения АЗС №№ 1, 4, 6, 12, 15, 19, 20, 21 Ставропольский край, 2022</t>
  </si>
  <si>
    <t>Оказание услуг по разработке проектов санитарно-защитных зон (СЗЗ) АЗС №№ 112, 235, 238, 240, 241, 242, 243, 244, 245, 247, 249, расположенных на территории Орловской области</t>
  </si>
  <si>
    <t xml:space="preserve">Поставка ТМЦ и бытовой техники на объекты АЗС №№ 98, 99, 100, 134, 150, 151, 152, 154, 155, 156, 157, 158, 159, 160, 161, 162, 163, 164, 165, 166, 167, 168, 169, 170, 171, 172, 173, 174, 175, 176, 177, 178, 179, 180, 181, 182, 183, 184, 185, 226, 227, 228, 229, 230, 231, 232, 233, 350, 394, 395, 430, 6101, 6102, 6103, 6104, 6105, 6106, 6107, 6108, 6109, 6110, 6111, 6112, 6113 и нефтебаз №№ 1, 2, 14, расположенных на территории  Ростовской области   </t>
  </si>
  <si>
    <t xml:space="preserve">Оказание услуг по разработке проектов санитарно-защитных зон (СЗЗ) для объектов АЗС №№ 333, 436, 437, 46, 49, 57, 116, 117, 124, 141, 142, 4601, 4602, 4603, 4604, 4605, НФБ8, расположенных на территории Белгородской и Курской областях         </t>
  </si>
  <si>
    <t>Выполнение работ по техническому перевооружению (установка сигнализаторов загазованности (СМР,ПНР)) на МТЗС №№ 57, 334, 436, 437, 440, 254, 1, 3, 4, 8, 10, 11, 12, 13, 14, 15, 16, 17, 19, 20, 21, раположенных на территории РСО-Алания, Белгородской и Волгоградской областях</t>
  </si>
  <si>
    <t>Выполнение работ по проверке параметров настройки и регулировка предохранительных клапанов (ПСК)  на АЗС №№ 1, 2, 3, 4, 5, 6, 7, 8, 9, 10, 11, 12, 13, 14, 15, 16, 17, 19, 20, 21, расположенных на территории Ставропольского края</t>
  </si>
  <si>
    <t>Выполнение работ по ремонту бетонного покрытия площадок слива автоцистерн на АЗС №№ 114, 117, 120, 142, расположенных на территории Курской области</t>
  </si>
  <si>
    <t>Оказание услуг по лицензированию скважин на объектах АЗС №№ 103, 104, 109, 372, МТЗС № 110, расположенных на территории Тульской области</t>
  </si>
  <si>
    <t>Выполнение работ по ремонту облицовки колон, малых форм на АЗС №№ 44, 59, 132, 133, 332, 428, расположенных на территории Белгородской области</t>
  </si>
  <si>
    <t xml:space="preserve">Выполнение работ по замене тротуарной плитки на АЗС №№ 324, 347, 368, 3202, 3204, 3205, расположенных на территории Брянской области         </t>
  </si>
  <si>
    <t>Оказание услуг по разработке проектов санитарно-защитных зон (СЗЗ) для объектов АЗС №№ 280, 281, 284, 286, 287, 288, 290, 292, 295, расположенных на территории  Републики Удмуртия</t>
  </si>
  <si>
    <t>Оказание услуг в рамках проекта по мониторингу предельно допустимых выбросов (ПДВ) на АЗС №№ 143, 144, 145, 146, 147, 148, 149, 186, 187, 188, 189, 190, 191, 192, 193, 194, 195, 196, 197, 198, 199, 200, 201, 202, 203, 204, 205, 206, 207, 208, 209, 210, 211, 212, 213, 214, 215, 216, 217, 218, 219, 220, 221, 222, 223, 224, 225, 341, 342, 343, 417, 418, 424, 431, 432, 442 и НФБ №№ 3, 4, 5, расположенных на терриории Краснодарского края</t>
  </si>
  <si>
    <t xml:space="preserve"> Выполнение работ по техническому перевооружению АЗС № 275 Волгоградская область, Волгоград 2022
Выполнение работ по техническому перевооружению офис, Ростовская область, г. Ростов-на-Дону  2022
Выполнение работ по техническому перевооружению МТЗС № 161, Ростовская область, ст-ца Мечетинская, 2022.
           Выполнение работ по техническому перевооружению МТЗС № 162, Ростовская область, ст-ца Егорлыкская, 2022.
Выполнение работ по техническому перевооружению МТЗС № 163, Ростовская область, ст-ца Песчанокопская, 2022.
              Выполнение работ по техническому перевооружению АЗС № 7, Ставропольский край, г. Минеральные Воды 2022.
Выполнение работ по техническому перевооружению МТЗС № 7, Ставропольский край, с. Побегайловка 2022.
(Выполнение СМР, ПНР по установке ДГУ)</t>
  </si>
  <si>
    <t>Оказание услуг по проведению лабораторных исследований на границе санитароно защитных зон (СЗЗ) на АЗС №№ 143, 144, 145, 146, 147, 148, 149, 186, 187, 188, 189, 190, 191, 192, 193, 194, 195, 196, 197, 198, 199, 200, 201, 202, 203, 204, 205, 206, 207, 208, 209, 210, 211, 212, 213, 214, 215, 216, 217, 218, 219, 220, 221, 222, 223, 224, 225, 341, 342, 343, 417, 418, 424, 431, 432, 442 и НФБ №№ 3, 4, 5, расположенных на терриории Краснодарского края</t>
  </si>
  <si>
    <t>Выполнение работ по техническому перевооружению (замена измерительной системы контроля параметров СУГ (СМР, ПНР) на МТЗС № 173, 174, 175, 176, 226, 227, расположенных на территории Ростовской области</t>
  </si>
  <si>
    <t xml:space="preserve">Поставка расходных жидкостей, автоаксессуаров, салфеток, автохимии для последующей перепродажи </t>
  </si>
  <si>
    <t xml:space="preserve">Поставка расходных жидкостей, автоаксессуаров, салфеток, автомасел и автохимии для последующей перепродажи </t>
  </si>
  <si>
    <t xml:space="preserve">Поставка расходных жидкостей, автоаксессуаров, салфеток, автохимии и автомасел для последующей перепродажи </t>
  </si>
  <si>
    <t>Поставка расходных жидкостей, автоаксессуаров, салфеток, и автохимии для последующей перепродажи</t>
  </si>
  <si>
    <t xml:space="preserve">Волгоградска область, Астраханская область, Республика Калмыкия </t>
  </si>
  <si>
    <t xml:space="preserve">Поставка автомасел для последующей перепродажи </t>
  </si>
  <si>
    <t>Краснодарский край,
Республика Башкортостан</t>
  </si>
  <si>
    <t>Краснодарский край, Республика Башкортостан</t>
  </si>
  <si>
    <t>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Республика Северная Осетия - Алания, Смоленская область, Ставропольский край, Тульская область</t>
  </si>
  <si>
    <t>Астраханская область, Белгородскя область, Брянская область, Владимирская область, Воронежская область, Калужская область, Краснодарский край, Курская область, Липецкая область, Нижегородская область, Оренбургская область, Орловская область, Республика Башкортостан, Республика Калмыкия, Республика Удмуртия, Ростовская область, Самарская область, Республика Северная Осетия - Алания, Смоленская область, Ставропольский край, Тульская область</t>
  </si>
  <si>
    <t>Санкт-Петербург, 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Нижегородская область, Оренбургская область, Орловская область, Республика Башкортостан, Республика Северная Осетия-Алания, Ростовская область, Самарская область, Смоленская область, Ставропольский край, Тульская область, Удмуртская Республика</t>
  </si>
  <si>
    <t>Выполнение работ по текущему ремонту покрытия площадок слива топлива из АЦ с устройством покрытия из брусчатки на ТЗК № 111 № 375 Тульской области и ТЗК № 253 Калужской области</t>
  </si>
  <si>
    <t>Выполнение работ по ремонту дорожного покрытия. Бетонирование площадки 153 м.кв. с устройством лотков на НФБ № 10</t>
  </si>
  <si>
    <t>Оказание услуг по разработке нормативов предельно-допустимых выбросов (ПДВ) на объектах расположенных на территории Орловской области АЗС №№ 112, 235, 236, 237, 238, 239, 240, 241, 242, 243, 244, 245, 246, 247, 248, 249 и НФБ № 11</t>
  </si>
  <si>
    <t>Оказание услуг по лицензированию скважин на объектах АЗС №№ 150, 180, 181, 183, 350, 394, 395, МТЗС №№ 99, 100, 159, 162, 163, 166, 167, 174, 232 и НФБ № 2, расположенных на территории Ростовской области</t>
  </si>
  <si>
    <t>Выполнение работ по замене технологических шахт резервуаров на АЗС № 105, 108</t>
  </si>
  <si>
    <t>Орловская область, Белгородская область, Ставропольский край, Владимирская область, Курская область, Ростовская область, Воронежская область, Липецкая область</t>
  </si>
  <si>
    <t>80.10.19.000</t>
  </si>
  <si>
    <t>Оказание услуг по сопровождению груза клиента (инкассация)</t>
  </si>
  <si>
    <t>Оказание услуг по лицензированию скважин (НМА) на объектах АЗС №№ 356, 359, 361, 362, 363 и МТЗС № 441, расположенных на территории Владимирской области</t>
  </si>
  <si>
    <t>71.2
33.11.</t>
  </si>
  <si>
    <t>42.11
43.22.12
41.2</t>
  </si>
  <si>
    <t xml:space="preserve">42.11      41.20   43.29    43.22 </t>
  </si>
  <si>
    <t>Выполнение работ по текущему ремонту замощения на АЗС № 199, расположенной по адресу: 352380, Краснодарский край, Кавказский р-н, г.Кропоткин, ул.Федеральная, 35                                                                       Выполнение работ по текущему ремонту мощения на АЗС № 223, расположенной по адресу: 353040, Краснодарский край, Белоглинский р-н, с.Белая Глина, ул.Южная                                                                                                 Выполнение работ по текущему ремонту мощения литеры XVI XVII на АЗС № 194, расположенной по адресу:353526, Краснодарский край, Темрюкский р-н, х.Белый, Автодорога Новороссийск-Керченский пролив 80км                                                                                                                                                                                                 Выполнение работ по текущему ремонту мощения литеры VI VII на АЗС № 196, расположенной по адресу:352121, Краснодарский край, Тихорецкий р-н, г.Тихорецк, ул.Профильная, 2А
Выполнение работ по текущему ремонту мощения асфальтового покрытия  литеры XVI на АЗС № 193, расположенной по адресу: Краснодарский край, Динской р-н, ст.Васюринская, трасса Краснодар-Кропоткин</t>
  </si>
  <si>
    <t xml:space="preserve">Оказание услуг по лицензированию скважин (НМА) на АЗС №№ 44, 45, 55, 59,132, 333, 428 и МТЗС № 334, расположенных на территории Белгородской области  </t>
  </si>
  <si>
    <t>Выполнение работ по техническому перевооружению (замена технологического трубопровода (СМР, ПНР))  на АЗС № 332, расположенной по адресу: Белгородская обл., г. Валуйки, ул. М. Горького, № 82/7</t>
  </si>
  <si>
    <t>Выполнение работ по техническому перевооружению (замена системы налива (СМР, ПНР)) на НФБ № 15, расположенной по адресу: 601380, Владимирская область, Судогодский район, МО Вяткинское (сельское поселение), район п. Улыбышево, вне черты населенного пункта</t>
  </si>
  <si>
    <t>Выполнение работ по техническому перевооружению (замена 4-х резервуаров объемом по 25 куб. м.)  (СМР, ПНР)) на АЗС № 352, расположенной по адресу: Владимирская обл., г. Ковров, ул. Комсомольская, 118</t>
  </si>
  <si>
    <t>Выполнение работ по техническому перевооружению (подключение к городскому водопроводу, монтаж очистных сооружений  (СМР, ПНР)) на АЗС № 412, расположенной по адресу: Смоленская область, Руднянский р-н, г. Рудня, ул. Киреева, 6-ой км объездной дороги</t>
  </si>
  <si>
    <t>Выполнение работ по техническому перевооружению (монтаж системы измерения и блокировки насосов (СМР, ПНР)) на НФБ № 17, расположенной по адресу: 403016, Россия, Волгоградская обл., Городищенский район, п. Самофаловка, станция Котлубань</t>
  </si>
  <si>
    <t xml:space="preserve">Выполнение работ по зачистке резервуаров установленных на АЗС №№ 44, 45, 46, 47, 49, 50, 51, 52, 53, 55, 56, 57, 58, 59, 132, 133, 331, 332, 334, 335, 336, 338, 339, 420, 428, 433, 434, 436, 437, расположенных на территории Белгородской области                                                                                                                                                                     Выполнение работ по зачистке и калибровке резервуаров установленных на объектах АЗС №№ 235, 236, 237, 238, 244, 248, 249  и НФБ № 11, расположенных на территории Орловской области                     </t>
  </si>
  <si>
    <t>Оказание услуг по разработке и согласованию нормативов НДВ для объектов АЗС №№ 132, 133, 3101, 3102, 3103, 3104, 3105, 3106, 3107, 3108, 331, 332, 333, 334, 335, 336, 338, 339, 420, 428, 433, 434, 436, 437, 44, 45, 46, 47, 49, 50, 51, 52, 53, 55, 56, 57, 58, 59, 113, 114, 115, 116, 117, 118, 119, 120, 121, 122, 123, 124, 141, 142, Мини АЗС №№ 4601, 4602, 4603, 4604, 4605 и НФБ № 8, расположенных на территории Белгородской и Курской областях</t>
  </si>
  <si>
    <t xml:space="preserve">Оказание услуг по проведению инвентаризации источников выбросов ЗВ в атмосферный воздух, разработке нормативов допустимых выбросов ЗВ в атмосферный воздух и  декларации о воздействии на окружающую среду для объектов АЗС №№ 26, 27, 28, 29, 30, 31, 32, 33, 34, 35, 36, 37, 38, 39, 40, 41, 42, 43, 438, 439, 390, 391, 392, Мини АЗС №№ 3001, 3002 и НФБ № 6, расположенных на территории Астраханской области и Республики Калмыкия </t>
  </si>
  <si>
    <t>Выполнение работ по техническому перевооружению (замена всасывающей технологии на напорную с установкой дополнительного резервуара для дизельного топлива и расширением асфальтобетонного покрытия для проезда и парковки большегрузов, а также замена измерительной системы контроля параметров ЖМТ (СМР, ПНР)) на АЗС № 243, расположенной по адресу: Орловская обл., Орловский р-н, Большекуликовское с/п, д. Грачевка, ул. Тамбовская, д. 10</t>
  </si>
  <si>
    <t>Выполнение работ по техническому перевооружению (замена всасывающей технологии (ТРК, трубопроводы) на напорную и замене измерительной системы ЖМТ (СМР, ПНР)) на АЗС № 240, расположенной по адресу: г. Орел, шоссе Наугорское, д. 108, лит. А</t>
  </si>
  <si>
    <t>Выполнение работ по техническому перевооружению АЗС № 242 (установка измерительной системы контроля параметров ЖМТ (СМР, ПНР)), расположенной по адресу: Орловская обл., Болховский р-н, г. Болхов, ул. Свердлова, д. 221</t>
  </si>
  <si>
    <t>Выполнение работ по техническому перевооружению (замена измерительной системы контроля параметров ЖМТ (СМР, ПНР)) на АЗС №№ 160, 169, 171, 177, 179, 180, 181, 182, 183, 184, 185 и МТЗС №№ 172, 173, 174, 175, 176, 178, 230, 226, расположенных на территории Ростовской области на АЗС № 302, расположенной по адресу: Воронежская область, Грибановский р-н, с. Алексеевка, ул. Проезжая, 1 на АЗС № 290, 291, расположенных на территории Республики Удмуртия и на на АЗС № 83, 86, 88, 92, расположенных на территории Оренбургской области</t>
  </si>
  <si>
    <t>Ростовская область, Воронежская область, Республика Удмуртия, Оренбургская область</t>
  </si>
  <si>
    <t>Выполнение работ по техническому перевооружению (замена измерительной системы контроля параметров ЖМТ (ПИР)) на АЗС №№ 45, 428 и МТЗС №№ 436, 437, расположенных на территории Белгородской области</t>
  </si>
  <si>
    <t>Выполнение работ по техническому перевооружению (замена измерительной системы контроля параметров ЖМТ (СМР, ПНР)) на АЗС №№ 45, 335, 336, 428 и МТЗС №№ 436, 437, расположенных на территории Белгородской области</t>
  </si>
  <si>
    <t>Выполнение работ по техническому перевооружению (замена измерительной системы контроля параметров СУГ (ПИР) на МТЗС № 173, 174, 175, 176, 226, 227, расположенных на территории Ростовской области</t>
  </si>
  <si>
    <t>Оказание услуг по разработке проектной документации на устройство очистных сооружений для очистки и накопителей для сбора ливневых сточных вод (ПИР) на АЗС №№ 44, 339, расположенных на территории Белгородской области</t>
  </si>
  <si>
    <t>Оказание услуг по разработке планов предупреждения и ликвидации разливов нефти и нефтепродуктов на АЗС №№ 1, 2, 3, 4, 5, 6, 7, 8, 9, 10, 11, 12, 13, 14, 15, 16, 17, 18, 19, 20, 21, 22, 23, 24, 25, 60, 396, 397, 398, 399, 325, АБ АЗС №№ 2601, 2602, 2603, 2604, 2605, расположенных на территории Ставропольского края</t>
  </si>
  <si>
    <t xml:space="preserve"> Выполнение работ по техническому перевооружению АЗС № 406 Чапаевск 2020 (СМР)</t>
  </si>
  <si>
    <t xml:space="preserve"> Выполнение работ по техническому перевооружению АЗС № 353 Петушки 2019 (СМР ПСП)
 Выполнение работ по техническому перевооружению АЗС № 355 Лакинск 2017 (СМР ПСП)
 Выполнение работ по техническому перевооружению АЗС № 358 Лемешки 2018 (СМР ПСП)</t>
  </si>
  <si>
    <t>Выполнение работ по ремонту и техническому обслуживанию переходно-скоростных полос (ПСП) на объектах АЗС №№ 166, 167, 350, 159, 172, 174, 230, 231, 232, расположенных на территории Ростовской области</t>
  </si>
  <si>
    <t xml:space="preserve"> Выполнение работ по техническому перевооружению (замена топливных резервуаров (ЖМТ) (СМР, ПНР)) на АЗС № 182, расположенной по адресу: Ростовская область, г. Азов, ул. Победы, 16</t>
  </si>
  <si>
    <t>Выполнение работ по техническому перевооружению (Установка дополнительной ТРК (односторонней) с монтажом напорных трубопроводов, силовых и слаботочных систем (СМР, ПНР)) на АЗС № 246, расположенной по адресу: г. Орел, ул. Маринченко, д. 9 д, лит. Б, Б1</t>
  </si>
  <si>
    <t xml:space="preserve">Выполнение работ по техническому перевооружению (устройство пожарного водоснабжения с установкой гидрантов (СМР, ПНР)) на АЗС № 165, расположенной по адресу: Ростовская область, Аксайский район, г. Аксай, ул. Гагарина/Западная, д. № 1а/4                    </t>
  </si>
  <si>
    <t>Выполнение работ по техническому перевооружению (монтаж пожарных резервуаров (СМР, ПНР)) на АЗС №№ 137, 382 и 385, расположенных на территории Липецкой области</t>
  </si>
  <si>
    <t>Выполнение работ по техническому перевооружению (замена технологического трубопровода ЖМТ на пластиковый (СМР, ПНР)) на АЗС № 268, раположенной по адресу: РСО-Алания, Моздокский р-н, Луковская администрация сельских поселений, ст. Луковская, ул. Усанова, д. 42</t>
  </si>
  <si>
    <t xml:space="preserve">Выполнение работ по техническому перевооружению (замена ГРК СУГ (СМР, ПНР)) на МТЗС № 99, 100, 159, 172, расположенных на территории Ростовской области и на МТЗС №№ 391 и 392, расположенных на территории Республики Калмыкия                       </t>
  </si>
  <si>
    <t>Выполнение работ по техническому перевооружению (установка пожарной сигнализации  (СМР, ПНР)) на объектах на АЗС №№ 97, 269, 270, 271, 272, 274, 277, 279, 306, 308, 314, 318, 322, расположенных на территории Волгоградской области</t>
  </si>
  <si>
    <t>Выполнение работ по техническому перевооружению (устройство пожарного водоснабжения (СМР, ПНР)) на объектах на АЗС №№ 281, 288, расположенных на территории Республики Удмуртия</t>
  </si>
  <si>
    <t>Поставка ИТ-оборудования (системные блоки и ноутбуки)</t>
  </si>
  <si>
    <t>Выполнение работ по техническому перевооружению АЗС № 374 (монтаж и подключение двух ТРК ТОПАЗ-220 и одной ТРК ТОПАЗ-210 с использованием необходимых материалов и запорной арматуры вместо установленных двух ТРК С-Бенч и Нара)</t>
  </si>
  <si>
    <t>Выполнение работ по устройству и лицензированию скважин (СМР, ПНР)  на АЗС №№ 245, 247, расположенных на территории Орловской области</t>
  </si>
  <si>
    <t>Выполнение работ по техническому перевооружению (установка газоанализаторов (СМР, ПНР)) на АЗС № 280, 284, 288, 292, 293, 294, 295, 296, 297, расположенных на территории Республики Удмуртия</t>
  </si>
  <si>
    <t>Выполнение работ по техническому перевооружению (Устройство пожарного водоснабжения (Прочие))  на объектах на АЗС №№ 281, 288, расположенных на территории Республики Удмуртия</t>
  </si>
  <si>
    <t>Санкт-Петербург, Ростовская область, Белгородская область, Воронежская область, Астраханская область, Северная Осетия - Алания, Удмуртская Республика, Волгоградская область, Владимирская область, Курская область, Смоленская область, Оренбургская область, Самарская область, Нижегородская область, Калужская область, Тульская обасть, Краснодарский край, Ставрополский край, Брянская область, Орловская область, Республика Башкортостан</t>
  </si>
  <si>
    <t>Республика Северная Осетия - Алания, Ставропольский край</t>
  </si>
  <si>
    <t>17.23.12, 17.23.13, 17.23.14.110 , 22.29.25, 22.29.21, 17.23.13.193, 17.23.13.195, 36.63.21.111, 36.63.21.111, 36.63.21.119, 21.12.14.190, 21.25.12.550, 21.23.12.311, 22.19.73.119, 22.29.21.000, 22.29.25.000, 24.66.48.183, 25.13.72.110, 25.24.27.170, 25.24.27.190, 25.99.22.000, 28.23.12.110, 28.61.11.220, 28.73.14.132, 28.75.22.130, 28.75.23.130, 32.99.16.120, 20.52</t>
  </si>
  <si>
    <t>Выполнение работ по устройству и лицензированию скважин (ПИР) на АЗС  №№ 245, 247, расположенных на территории Орловской области</t>
  </si>
  <si>
    <t>Выполнение работ по ремонту электрощитового оборудования на НФБ №11, расположенной по адресу: 302009, Орловская обл., Орловский район, Платоновский с/с, ул. Северный парк, 11</t>
  </si>
  <si>
    <t>Поставка ИТ-оборудования и расходных материалов (связь)</t>
  </si>
  <si>
    <t>Оказание услуг по поддержке и сопровождению системы 1С (НФБ и логистика)</t>
  </si>
  <si>
    <t>Выполнение работ по устройству контейнерных площадок для сбора ТКО на ААЗС №№ 3401, 3402, 3403, 3404, 3405, 3406, 3407, 3408, 3409 (СМР, ПНР), расположенных на территории Волгоградской области</t>
  </si>
  <si>
    <t>Поставка ИТ-оборудования (связь)</t>
  </si>
  <si>
    <t>Выполнение работ по ремонту плиточного покрытия на АЗС№№ 237, 238, 247, расположенных на территории Орловской области</t>
  </si>
  <si>
    <t>Выполнение работ по текущему ремонту покрытия производственной площадки слива на АЗС №№ 358 № 363 № 356, расположенных на территории Владимирской области
Выполнение работ по текущему ремонту покрытия  производственной площадки слива на АЗС № 207, расположенной по адресу: Краснодарский край, Белореченский  р-н, г.Белореченск, вдоль автодороги, Майкоп-Усть-Лабинск-Кореновск, 24 км + 800 м, (слева)                                                                                                                                                               
Выполнение работ по текущему ремонту покрытия производственной площадки слива  на АЗС № 203, расположенной по адресу: 353320, Краснодарский край, Абинский р-н, г.Абинск, Восточная окраина г.Абинска 88 км+900 м слева автодороги Краснодар-Новороссийск                                                                                                                                       Выполнение работ по текущему ремонту покрытия производственной площадки слива на АЗС № 432, расположенной по адресу: 353440, Краснодарский край, Анапский р-н, г.Анапа, ул.Кольцевая, 19
Выполнение работ по текущему ремонту покрытия производственной площадки слива на АЗС № 215, расположенной по адресу:Краснодарский край, Северский р-н, пгт.Ильский, на автодороге Краснодар-Новороссийск км 58-220 (191-500)                                                                                                                                                                                           Выполнение работ по текущему ремонту покрытия  производственной площадки слива на АЗС № 201, расположенной по адресу: 352700, Краснодарский край, Тимашевский р-н, г.Тимашевск, Автодорога Краснодар-Ейск км61+500                                                                                                                                                                         Выполнение работ по текущему ремонту покрытия  производственной площадки слива на АЗС №№ 344, 345, 347, 349, 365, 380, расположенных на территории Брянской области                                                                                                                                                     Выполнение работ по текущему ремонту покрытия производственной площадки слива на АЗС № 216, расположенной по адресу: Краснодарский край, Тихорецкий р-н, ст.Архангельская, Автомагистраль, "Павловская-Махачкала", км 62+100, (слева)</t>
  </si>
  <si>
    <t xml:space="preserve">Оказание услуг по разработке проектов санитарно-защитных зон (СЗЗ) для объектов АЗС №№ 26, 28, 439 и НФБ 6, расположенных на территории Астраханской области   </t>
  </si>
  <si>
    <t>Выполнение работ по техническому перевооружению (замена ТРК ЖМТ (СМР, ПНР)) на АЗС №№ 288, 292, 294, 295, 297, расположенных на территории Республики Удмуртия на АЗС № 35, расположенной по адресу: Астраханская область, г. Астрахань и на АЗС №№ 318, 321, расположенных на территории Волгоградской области</t>
  </si>
  <si>
    <t>Поставка специальной одежды, специальной обуви, смывающих и (или) обезвреживающих средств и других средств индивидуальной защиты на объекты АЗС, МАЗС, НФБ, Мини АЗС ООО "Газонефтепродукт сеть</t>
  </si>
  <si>
    <t>20.42
14.12
15.20.3</t>
  </si>
  <si>
    <t>20.42
14.12.
15.20.3</t>
  </si>
  <si>
    <t>Поставка ИТ-оборудования (мониторы)</t>
  </si>
  <si>
    <t>Воронежская область, Белгородская область, Ростовская область</t>
  </si>
  <si>
    <t>Республики Северная Осетия - Алания</t>
  </si>
  <si>
    <t>46.49
47.19</t>
  </si>
  <si>
    <t>Ростовская область, Астраханская область, Волгоградская область, Краснодарский край, Ставропольский край, Республика Калмыкия, Республика Северная Осетия - Алания</t>
  </si>
  <si>
    <t>Республика Удмуртия, Республика Башкортостан, Самарская область, Оренбургская область</t>
  </si>
  <si>
    <t>Оказание услуг по разработке проектов санитарно-защитных зон для объектов на территории Владимирской области АЗС №№ 337, 340, 422, 423, 351, 352, 353, 354, 355, 356, 357, 358, 359, 360, 361, 362, 363, 441 и НФБ № 15, расположенных на территории Владимирской и Нижегородской области</t>
  </si>
  <si>
    <t>Поставка лакокрасочных материалов на объекты АЗС, МАЗС, НФБ, Мини АЗС для ОП по ООО "ГНП сеть"</t>
  </si>
  <si>
    <t>Поставка канцелярских товаров и хозяйственных принадлежностей на объекты АЗС, Мини АЗС для ОП по ООО "ГНП сеть"</t>
  </si>
  <si>
    <t>Оказание услуг по организации перевозки пассажиров и багажа легковыми транспортными средствами для выполнения производственных задач ООО «ГНП сеть»</t>
  </si>
  <si>
    <t xml:space="preserve">Запрос котировок </t>
  </si>
  <si>
    <t>Астраханская область, Республика Калмыкия, Белгородская область, Курская область, Брянская область, Смоленская область, Владимирская область, Нижегородская область, Волгоградская область, Самарская область, Воронежская область, Липецкая область, Калужская область, Тульская область, Краснодарский край, Орловская область, Республика Северная Осетия - Алания, Ростовская область, Ставропольский край, Республика Удмуртия, Оренбургская область</t>
  </si>
  <si>
    <t>КОРРЕКТИРОВКА (НОВЫЕ ПОЗИЦИИ)</t>
  </si>
  <si>
    <t>Удмуртская Республика</t>
  </si>
  <si>
    <t xml:space="preserve"> Орловская область</t>
  </si>
  <si>
    <t>Ставропольский край, Республика Северная Осетия - Алания</t>
  </si>
  <si>
    <t>Поставка расходных жидкостей, автоаксессуаров, салфеток и автохимии для последующей перепродажи</t>
  </si>
  <si>
    <t>Поставка замороженной готовой продукции в категории: завтрак, первые, вторые блюда и столовых приборов в индивидуальной упаковке для последующей перепродажи, а также аренда оборудования для приготовления данной продукции</t>
  </si>
  <si>
    <t>Поставка расходных жидкостей, автоаксессуаров, салфеток, автомасел и автохимии для последующей перепродажи</t>
  </si>
  <si>
    <t>Поставка товаров продуктовой группы, табачных изделий и латексных изделий для последующей перепродажи во всей сети АЗС</t>
  </si>
  <si>
    <t>10.00
11.00
12.00
22.19.71.110</t>
  </si>
  <si>
    <t>12.00
46.3
46.46.2</t>
  </si>
  <si>
    <t>отказ от проведения закупки</t>
  </si>
  <si>
    <t>Астраханская область, Белгородская область, Брянская область, Владимирская область, Волгоградская область, Воронежская область, Калужская область, Краснодарский край, Курская область, Липецкая область, Оренбургская область, Орловская область, Республика Башкортостан, Республика Северная Осетия - Алания, Ростовская область, Самарская область, Смоленская область, Ставропольский край, Тульская область, Удмуртская Республика, Нижегородская область</t>
  </si>
  <si>
    <t xml:space="preserve"> Выполнение работ по техническому перевооружению АЗС № 189, Краснодарский край, пгт. Джубга, 2022 (ПИР ПСП)</t>
  </si>
  <si>
    <t>Оказание услуг по техническому обслуживанию систем охранного телевидения на объектах ОП в Республике Удмуртия</t>
  </si>
  <si>
    <t>Оказание услуг по техническому обслуживанию систем охранного телевидения на объектах ОП во Владимирской области</t>
  </si>
  <si>
    <t>Оказание услуги по внедрению системы электронного документооборота</t>
  </si>
  <si>
    <t>58.29.50.000
26.20.40.140</t>
  </si>
  <si>
    <t>Поставка ПО и обрудования для подключения к МПУР</t>
  </si>
  <si>
    <t>37.00.12.110</t>
  </si>
  <si>
    <t>37.00</t>
  </si>
  <si>
    <t>Оказание услуг по вывозу ЖБО (отходы (осадки) из выгребных ям 7 32 100 01 30 4 по ФККО) на АЗС №№ 1, 2, 4, 5, 9, 10, 12, 15, 17, 18, 19, 20, 325, 396, НФБ, расположенных на территории Ставропольского края</t>
  </si>
  <si>
    <t>добавление позиции</t>
  </si>
  <si>
    <t>изменение срока размещения извещения о закупке (с июня на март), изменение срока исполнения договора (с июля 2023 на май 2024)</t>
  </si>
  <si>
    <t>изменение срока исполнения договора (перенос с марта 2023 на март 2024), способа осуществления закупки (с запроса предложений на закупку у единственного поставщика (подрядчика, исполнителя))</t>
  </si>
  <si>
    <t>изменение срока исполнения договора (перенос с марта 2023 на март 2024)</t>
  </si>
  <si>
    <t>изменение срока размещения извещения о закупке (перенос с февраля на июнь)</t>
  </si>
  <si>
    <t>изменение срока исполнения договора (перенос с июня 2023 на июнь 2024)</t>
  </si>
  <si>
    <t>изменение срока размещения извещения о закупке (перенос с января на февраль)</t>
  </si>
  <si>
    <t>изменение срока размещения извещения о закупке (с февраля на март), изменение срока исполнения договора (с декабря 2022 на март 2023)</t>
  </si>
  <si>
    <t>изменение срока размещения извещения о закупке (с февраля на апрель)</t>
  </si>
  <si>
    <t>Оказание услуг по вывозу жидких бытовых отходов (ЖБО) с АЗС  №№ 191, 192, 198, 202, расположенных на территории Краснодарского края</t>
  </si>
  <si>
    <t>Оказание услуг по разработке проектов санитарно-защитных зон на АЗС №№ 145, 186, 191, 193, 198, 200, 201, 202, 203, 204, 205, 207, 211, 215, 216, 217, 220, 224, 225, 341, 342, 343, 417, 418, 431, 432 и НФБ №№ 3, 4, 5, расположенных на территории Краснодарского края</t>
  </si>
  <si>
    <t>изменение срока размещения извещения о закупке (перенос с января на декабрь 2022), изменение срока исполнения договора (перенос с декабря 2022 на декабрь 2023)</t>
  </si>
  <si>
    <t>изменение срока размещения извещения о закупке (перенос с января на февраль), изменение способа закупки (с запроса котировок на ЕП)</t>
  </si>
  <si>
    <t>изменение срока размещения извещения о закупке (перенос с ноября на февраль)</t>
  </si>
  <si>
    <t>изменение предмета закупки, сведений об объёме закупаемого товара, добавлен регион Калужская область</t>
  </si>
  <si>
    <t xml:space="preserve">Выполнение работ по техническому перевооружению (замена ГРК СУГ (ПИР)) на МТЗС №№ 99, 100, 159, 172 с заменой измерительной системы на МТЗС № 172, расположенных на территории Ростовской области                     </t>
  </si>
  <si>
    <t>изменение потребности в работах (исключение лота)</t>
  </si>
  <si>
    <t xml:space="preserve"> Выполнение работ по техническому перевооружению АЗС ООО «ГНП сеть» 2022» (СМР)</t>
  </si>
  <si>
    <t>изменение потребности в товарах (изменение объёма)</t>
  </si>
  <si>
    <t>изменение срока приобретения услуги (с января на март 2022)</t>
  </si>
  <si>
    <t>объединены п. 26, п. 80, п. 130, п. 131</t>
  </si>
  <si>
    <t>Поставка ассортимента мороженого для последующей перепродажи на АЗС</t>
  </si>
  <si>
    <t>Воронежская область, Владимирская  область, Краснодарский край, Липецкая область, Оренбургская область, Республика Удмуртия, Самарская область, Тульская область, Ростовская область, РСО-Алания, Брянская область, Республика Башкортостан, Смоленская область, Ставропольский край, Калужская область</t>
  </si>
  <si>
    <t>изменение предмета закупки, изменение срока размещения закупки (перенос с февраля на март), исключение региона Р.Калмыкия</t>
  </si>
  <si>
    <t>Выполнение работ по текущему ремонту замощения на АЗС № 199, расположенной по адресу: 352380, Краснодарский край, Кавказский р-н, г.Кропоткин, ул.Федеральная, 35                                                                       Выполнение работ по текущему ремонту мощения на АЗС № 223, расположенной по адресу: 353040, Краснодарский край, Белоглинский р-н, с.Белая Глина, ул. Южная                                                                                                 Выполнение работ по текущему ремонту мощения литеры XVI XVII на АЗС № 194, расположенной по адресу: 353526, Краснодарский край, Темрюкский р-н, х.Белый, Автодорога Новороссийск-Керченский пролив 80 км                                                                                                                                                                                                 Выполнение работ по текущему ремонту мощения литеры VI VII на АЗС № 196, расположенной по адресу: 352121, Краснодарский край, Тихорецкий р-н, г.Тихорецк, ул.Профильная, 2А
Выполнение работ по текущему ремонту мощения асфальтового покрытия  литеры XVI на АЗС № 193, расположенной по адресу: Краснодарский край, Динской р-н, ст.Васюринская, трасса Краснодар-Кропоткин</t>
  </si>
  <si>
    <t>изменение срока размещения извещения о закупке (с февраля на март), изменение срока исполнения договора (с ноября 2022 на май 2022)</t>
  </si>
  <si>
    <t>изменение срока размещения извещения о закупке (с февраля на март)
изменение срока исполнения договора (перенос с марта 2022 на май 2022)</t>
  </si>
  <si>
    <t>Выполнение работ по текущему ремонту стел установленных на АЗС №№ 146, 149, 203, 207, 211, 214, 196, 193, расположенных на территории Краснодарского края</t>
  </si>
  <si>
    <t>Оказание услуг по проведению инвентаризации источников выбросов ЗВ в атмосферный воздух, разработке нормативов допустимых выбросов ЗВ в атмосферный воздух для объектов АЗС №№ 26, 27, 28, 29, 30, 31, 32, 33, 34, 35, 36, 37, 38, 39, 40, 41, 42, 43, 438, 439, Мини АЗС №№ 3001, 3002, Производственная база и НФБ № 6, а также декларации о воздействии на окружающую среду для объекта НФБ № 6, расположенных на территории Астраханской области</t>
  </si>
  <si>
    <t>изменение способа закупки (с запроса предложений с предварительным отбором на запрос котировок)</t>
  </si>
  <si>
    <t>изменение срока размещения извещения о закупке (с февраля на март)
изменение срока исполнения договора (перенос с марта 2022 на май 2022)
изменение предмета закупки (АЗС)</t>
  </si>
  <si>
    <t>Выполнение работ по текущему ремонту стел установленных на АЗС №№ 188, 209, 210, 213, 217, 221, 224, 341, расположенных на территории Краснодарского края</t>
  </si>
  <si>
    <t>изменение срока исполнения договора (перенос с марта 2023 на март 2024)
добавление региона - Р.Адыгея</t>
  </si>
  <si>
    <t>Краснодарский край
Республика Адыгея</t>
  </si>
  <si>
    <t>изменение срока размещения извещения о закупке (с февраля на апрель), изменение срока исполнения договора (с апреля 2022 на июль 2022)</t>
  </si>
  <si>
    <t xml:space="preserve">Выполнение работ по техническому перевооружению АЗС № 115 Курск 2022 (ПИР ПСП) </t>
  </si>
  <si>
    <t xml:space="preserve"> Выполнение работ по техническому перевооружению (замена ТРК, монтаж двустенных пластиковых трубопроводов и установка погружных топливных насосов (СМР, ПНР))  на МТЗС № 334,  расположенной по адресу: 309850, Белгородская область, г. Алексеевка, ул. Победы, дом 164</t>
  </si>
  <si>
    <t>изменение срока размещения извещения о закупке (с марта на апрель), изменение срока исполнения договора (с августа 2022 на сентябрь 2022)</t>
  </si>
  <si>
    <t>Выполнение работ по ремонту облицовки колон, малых форм на АЗС №№ 44, 59, 132, 133, 55, расположенных на территории Белгородской области</t>
  </si>
  <si>
    <t>изменение срока размещения извещения о закупке (с февраля на март)</t>
  </si>
  <si>
    <t>Выполнение работ по техническому обслуживанию и ремонту (ДГУ); систем отопления, водоснабжения; ремонту ППШ, пылесосов, триммеров, сплит-систем) на АЗС и НФБ, расположенных на территории Белгородской области</t>
  </si>
  <si>
    <t>Выполнение работ по ремонту асфальтобетонного покрытия на АЗС №№ 112, 235, 236, 237, 238, 239, 240, 241, 242, 243, 244, 245, 246, 247, 248, 249 расположенных на территории Орловской области                                                                                                                                                           Выполнение работ по ремонту асфальтобетонного покрытия на АЗС №№ 46, 47, 49, 51, 52, 53, 56, 57, 58, 59, 331, 334, 336, 338, 428, расположенных на территории  Белгородской области
Выполнение работ по ремонту асфальтобетонного покрытия на АЗС №№ 1, 2, 4, 7, 9, 11, 17, расположенных на территории Ставропольского края                                                                                                                                                 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Выполнение работ по ремонту асфальтобетонного покрытия и брусчатки площадок ТРК на АЗС №№ 113, 114, 115, 117, 119, 121, 122, 123, 142, 4604, расположенных на территории Курской области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
Выполнение работ по ямочному ремонту асфальтобетонного покрытия и брусчатки площадок ТРК на АЗС, расположенных на территории Воронежской и Липецкой областях</t>
  </si>
  <si>
    <t>Выполнение работ по ремонту асфальтобетонного покрытия на АЗС №№ 112, 235, 236, 237, 238, 239, 240, 241, 242, 243, 244, 245, 246, 247, 248, 249 расположенных на территории Орловской области                                                                                                                                                           Выполнение работ по ремонту асфальтобетонного покрытия на АЗС №№ 46, 51, 53, 133, 331, 336, 434, 437, расположенных на территории  Белгородской области
Выполнение работ по ремонту асфальтобетонного покрытия на АЗС №№ 1, 2, 4, 7, 9, 11, 17, расположенных на территории Ставропольского края                                                                                                                                                 Выполнение работ по ремонту асфальтобетонного покрытия производственных площадок на АЗС №№ 351, 353, 355, 356, 357, 358, 359, 361, 363, 441, расположенных на территории Владимирской области                                                                                                                                                                                                                                         Выполнение работ по ремонту асфальтобетонного покрытия и брусчатки площадок ТРК на АЗС №№ 113, 114, 115, 116, 117, 118, 119, 120, 121, 122, 123, 124, 142, 4602, 4604, расположенных на территории Курской области                                                                                                                                                                  Выполнение работ по ремонту асфальтобетонного покрытия, мощений и производственных площадок на АЗС №№ 171, 176, 177, 183, 184, 394, 233, 226, 229, 232, 430, расположенных на территории Ростовской области
Выполнение работ по ямочному ремонту асфальтобетонного покрытия и брусчатки площадок ТРК на АЗС, расположенных на территории Воронежской и Липецкой областях</t>
  </si>
  <si>
    <t>изменение срока размещения извещения о закупке (с марта на апрель), изменение срока исполнения договора (с июля 2022 на сентябрь 2022)</t>
  </si>
  <si>
    <t>отказ от проведения закупки, объединён в п. 218</t>
  </si>
  <si>
    <t>Выполнение работ по техническому перевооружению МТЗС № 440 Волгоградская область, Волгоград 2022. (Установка ПКУ теплоснабжения)</t>
  </si>
  <si>
    <t>изменение срока размещения извещения о закупке (перенос с февраля на апрель), изменение срока исполнения договора (перенос с июня 2022 на август 2022), способа осуществления закупки (с запроса предложений на запрос котировок)</t>
  </si>
  <si>
    <t>изменение срока размещения извещения о закупке (с марта на апрель), изменение срока исполнения договора (с марта 2023 на апрель 2023)</t>
  </si>
  <si>
    <t>изменение срока размещения извещения о закупке (с марта на апрель)</t>
  </si>
  <si>
    <t>изменение срока размещения извещения о закупке (с июня на март), изменение срока исполнения договора (с июля 2023 на май 2024)
изменение срока размещения извещения о закупке (с марта на апрель), способ закупки с "запроса предложений" на "закупку у единственного поставщика (подрядчика, исполнителя), суммы статей ДБР, БДДС скорректирповать с 1 680 000,00 на 3 360 000,00</t>
  </si>
  <si>
    <t>Ппричина аннулирования (отказ от проведения закупки, признание закупки не-действительной, закупка не состоялась)</t>
  </si>
  <si>
    <t>исключена</t>
  </si>
  <si>
    <t>Тульская область, Ростовская область, Смоленская область, РСО-Алания, Орловская область, Оренбургская область,  Курская область, Краснодарский край, Волгоградская область, Владимирская область, Брянская область, Белгородская область</t>
  </si>
  <si>
    <t>изменение срока размещения извещения о закупке (с марта на май), изменение срока исполнения договора (с июня 2022 на август 2022)</t>
  </si>
  <si>
    <t>изменение срока размещения извещения о закупке (с марта на май)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</si>
</sst>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 _₽_-;\-* #,##0\ _₽_-;_-* &quot;-&quot;\ _₽_-;_-@_-"/>
    <numFmt numFmtId="43" formatCode="_-* #,##0.00\ _₽_-;\-* #,##0.00\ _₽_-;_-* &quot;-&quot;??\ _₽_-;_-@_-"/>
    <numFmt numFmtId="164" formatCode="#,##0.00_р_."/>
    <numFmt numFmtId="165" formatCode="#,##0\ _₽"/>
  </numFmts>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2"/>
      <name val="Times New Roman"/>
      <family val="1"/>
      <charset val="204"/>
    </font>
    <font>
      <u/>
      <sz val="12.65"/>
      <color indexed="12"/>
      <name val="Calibri"/>
      <family val="2"/>
      <charset val="204"/>
    </font>
    <font>
      <u/>
      <sz val="12"/>
      <name val="Times New Roman"/>
      <family val="1"/>
      <charset val="204"/>
    </font>
    <font>
      <sz val="12"/>
      <name val="Times New Roman"/>
      <family val="1"/>
      <charset val="204"/>
    </font>
    <font>
      <sz val="11"/>
      <name val="Calibri"/>
      <family val="2"/>
      <scheme val="minor"/>
    </font>
    <font>
      <sz val="11"/>
      <name val="Times New Roman"/>
      <family val="1"/>
      <charset val="204"/>
    </font>
    <font>
      <b/>
      <sz val="16"/>
      <name val="Arial"/>
      <family val="2"/>
      <charset val="204"/>
    </font>
    <font>
      <sz val="10"/>
      <name val="Times New Roman"/>
      <family val="1"/>
      <charset val="204"/>
    </font>
    <font>
      <u/>
      <sz val="12.65"/>
      <name val="Calibri"/>
      <family val="2"/>
      <charset val="204"/>
    </font>
    <font>
      <sz val="10"/>
      <name val="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0" fontId="10" fillId="0" borderId="0" applyNumberFormat="0" applyFill="0" applyBorder="0" applyAlignment="0" applyProtection="0">
      <alignment vertical="top"/>
      <protection locked="0"/>
    </xf>
    <xf numFmtId="0" fontId="7" fillId="0" borderId="0"/>
    <xf numFmtId="0" fontId="6" fillId="0" borderId="0"/>
    <xf numFmtId="0" fontId="5" fillId="0" borderId="0"/>
    <xf numFmtId="43" fontId="8" fillId="0" borderId="0" applyFont="0" applyFill="0" applyBorder="0" applyAlignment="0" applyProtection="0"/>
    <xf numFmtId="0" fontId="4" fillId="0" borderId="0"/>
    <xf numFmtId="0" fontId="3" fillId="0" borderId="0"/>
    <xf numFmtId="0" fontId="3" fillId="0" borderId="0"/>
    <xf numFmtId="0" fontId="3" fillId="0" borderId="0"/>
    <xf numFmtId="43" fontId="8" fillId="0" borderId="0" applyFont="0" applyFill="0" applyBorder="0" applyAlignment="0" applyProtection="0"/>
    <xf numFmtId="0" fontId="3"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cellStyleXfs>
  <cellXfs count="83">
    <xf numFmtId="0" fontId="0" fillId="0" borderId="0" xfId="0"/>
    <xf numFmtId="0" fontId="12" fillId="0" borderId="0" xfId="0" applyFont="1" applyFill="1" applyAlignment="1" applyProtection="1">
      <alignment horizontal="center" vertical="center" wrapText="1"/>
      <protection hidden="1"/>
    </xf>
    <xf numFmtId="0" fontId="13" fillId="0" borderId="0" xfId="0" applyFont="1" applyFill="1" applyAlignment="1" applyProtection="1">
      <alignment wrapText="1"/>
      <protection hidden="1"/>
    </xf>
    <xf numFmtId="0" fontId="12"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hidden="1"/>
    </xf>
    <xf numFmtId="4" fontId="12" fillId="0" borderId="1" xfId="0" applyNumberFormat="1"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165"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shrinkToFit="1"/>
      <protection hidden="1"/>
    </xf>
    <xf numFmtId="3" fontId="12" fillId="0" borderId="1" xfId="0"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shrinkToFit="1"/>
      <protection hidden="1"/>
    </xf>
    <xf numFmtId="1" fontId="12" fillId="0" borderId="1" xfId="0" applyNumberFormat="1" applyFont="1" applyFill="1" applyBorder="1" applyAlignment="1" applyProtection="1">
      <alignment horizontal="center" vertical="center" wrapText="1"/>
      <protection hidden="1"/>
    </xf>
    <xf numFmtId="41" fontId="12" fillId="0" borderId="1" xfId="0" applyNumberFormat="1"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164" fontId="12" fillId="0" borderId="1" xfId="0" applyNumberFormat="1" applyFont="1" applyFill="1" applyBorder="1" applyAlignment="1" applyProtection="1">
      <alignment horizontal="center" vertical="center" wrapText="1" shrinkToFit="1"/>
      <protection hidden="1"/>
    </xf>
    <xf numFmtId="0" fontId="9"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4" fontId="14" fillId="0" borderId="1" xfId="0" applyNumberFormat="1" applyFont="1" applyFill="1" applyBorder="1" applyAlignment="1" applyProtection="1">
      <alignment horizontal="center" vertical="center" wrapText="1"/>
      <protection hidden="1"/>
    </xf>
    <xf numFmtId="49" fontId="12" fillId="0" borderId="1" xfId="0" applyNumberFormat="1" applyFont="1" applyFill="1" applyBorder="1" applyAlignment="1" applyProtection="1">
      <alignment horizontal="center" vertical="center"/>
      <protection hidden="1"/>
    </xf>
    <xf numFmtId="0" fontId="12" fillId="0" borderId="1" xfId="0" applyNumberFormat="1" applyFont="1" applyFill="1" applyBorder="1" applyAlignment="1" applyProtection="1">
      <alignment horizontal="center" vertical="top" wrapText="1"/>
      <protection hidden="1"/>
    </xf>
    <xf numFmtId="16" fontId="12" fillId="0" borderId="1" xfId="0" applyNumberFormat="1"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protection hidden="1"/>
    </xf>
    <xf numFmtId="0" fontId="12" fillId="0" borderId="1" xfId="4" applyNumberFormat="1"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shrinkToFit="1"/>
    </xf>
    <xf numFmtId="4" fontId="12" fillId="0" borderId="1" xfId="0" applyNumberFormat="1" applyFont="1" applyFill="1" applyBorder="1" applyAlignment="1" applyProtection="1">
      <alignment horizontal="center" vertical="center" wrapText="1"/>
      <protection locked="0"/>
    </xf>
    <xf numFmtId="17" fontId="12" fillId="0" borderId="1" xfId="0" applyNumberFormat="1" applyFont="1" applyFill="1" applyBorder="1" applyAlignment="1" applyProtection="1">
      <alignment horizontal="center" vertical="center" wrapText="1" shrinkToFit="1"/>
    </xf>
    <xf numFmtId="17" fontId="12" fillId="0" borderId="1" xfId="0" applyNumberFormat="1"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17" fontId="12" fillId="0" borderId="1" xfId="0" applyNumberFormat="1" applyFont="1" applyFill="1" applyBorder="1" applyAlignment="1" applyProtection="1">
      <alignment horizontal="center" vertical="center" wrapText="1" shrinkToFit="1"/>
      <protection hidden="1"/>
    </xf>
    <xf numFmtId="0" fontId="9" fillId="0" borderId="0" xfId="0" applyFont="1" applyFill="1" applyAlignment="1" applyProtection="1">
      <alignment vertical="center" wrapText="1"/>
      <protection hidden="1"/>
    </xf>
    <xf numFmtId="0" fontId="9" fillId="0" borderId="0" xfId="0" applyFont="1" applyFill="1" applyBorder="1" applyAlignment="1" applyProtection="1">
      <alignment vertical="center" wrapText="1"/>
      <protection hidden="1"/>
    </xf>
    <xf numFmtId="1" fontId="9" fillId="0" borderId="1" xfId="0" applyNumberFormat="1" applyFont="1" applyFill="1" applyBorder="1" applyAlignment="1" applyProtection="1">
      <alignment horizontal="center" vertical="center" wrapText="1"/>
      <protection hidden="1"/>
    </xf>
    <xf numFmtId="0" fontId="17" fillId="0" borderId="1" xfId="1"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wrapText="1"/>
      <protection hidden="1"/>
    </xf>
    <xf numFmtId="0" fontId="13" fillId="0" borderId="0" xfId="0" applyFont="1" applyFill="1" applyAlignment="1" applyProtection="1">
      <alignment horizontal="center" vertical="center" wrapText="1"/>
      <protection hidden="1"/>
    </xf>
    <xf numFmtId="0" fontId="18" fillId="0" borderId="0" xfId="0" applyFont="1" applyFill="1" applyAlignment="1" applyProtection="1">
      <alignment horizontal="center" wrapText="1"/>
      <protection hidden="1"/>
    </xf>
    <xf numFmtId="0" fontId="18" fillId="0" borderId="0" xfId="0" applyFont="1" applyFill="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4" fontId="12" fillId="0" borderId="1" xfId="0" applyNumberFormat="1" applyFont="1" applyFill="1" applyBorder="1" applyAlignment="1" applyProtection="1">
      <alignment horizontal="center" vertical="center" wrapText="1" shrinkToFit="1"/>
      <protection hidden="1"/>
    </xf>
    <xf numFmtId="17" fontId="12" fillId="0" borderId="1" xfId="0" applyNumberFormat="1" applyFont="1" applyFill="1" applyBorder="1" applyAlignment="1" applyProtection="1">
      <alignment horizontal="center" vertical="center" wrapText="1" shrinkToFit="1"/>
      <protection hidden="1"/>
    </xf>
    <xf numFmtId="0" fontId="12" fillId="0" borderId="1" xfId="0"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0"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0" fontId="13" fillId="0" borderId="1" xfId="0" applyFont="1" applyFill="1" applyBorder="1" applyAlignment="1" applyProtection="1">
      <alignment wrapText="1"/>
      <protection hidden="1"/>
    </xf>
    <xf numFmtId="0" fontId="12" fillId="0" borderId="1" xfId="0" applyFont="1" applyFill="1" applyBorder="1" applyAlignment="1" applyProtection="1">
      <alignment horizontal="center" vertical="center" wrapText="1"/>
      <protection hidden="1"/>
    </xf>
    <xf numFmtId="17" fontId="12" fillId="0" borderId="1" xfId="0" applyNumberFormat="1" applyFont="1" applyFill="1" applyBorder="1" applyAlignment="1" applyProtection="1">
      <alignment horizontal="center" vertical="center" wrapText="1" shrinkToFit="1"/>
      <protection hidden="1"/>
    </xf>
    <xf numFmtId="17" fontId="12" fillId="0" borderId="1" xfId="0" applyNumberFormat="1"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shrinkToFit="1"/>
      <protection hidden="1"/>
    </xf>
    <xf numFmtId="4" fontId="12" fillId="0" borderId="1" xfId="0" applyNumberFormat="1" applyFont="1" applyFill="1" applyBorder="1" applyAlignment="1" applyProtection="1">
      <alignment horizontal="center" vertical="center" wrapText="1" shrinkToFit="1"/>
      <protection hidden="1"/>
    </xf>
    <xf numFmtId="0" fontId="9" fillId="0" borderId="0" xfId="0" applyFont="1" applyFill="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1" xfId="0" applyNumberFormat="1" applyFont="1" applyFill="1" applyBorder="1" applyAlignment="1" applyProtection="1">
      <alignment horizontal="center" vertical="center" wrapText="1"/>
      <protection hidden="1"/>
    </xf>
    <xf numFmtId="0" fontId="9" fillId="0" borderId="1" xfId="0" quotePrefix="1" applyNumberFormat="1" applyFont="1" applyFill="1" applyBorder="1" applyAlignment="1" applyProtection="1">
      <alignment horizontal="center" vertical="center" wrapText="1"/>
      <protection hidden="1"/>
    </xf>
    <xf numFmtId="0" fontId="11" fillId="0" borderId="1" xfId="1" applyNumberFormat="1" applyFont="1" applyFill="1" applyBorder="1" applyAlignment="1" applyProtection="1">
      <alignment horizontal="center" vertical="center" wrapText="1"/>
      <protection hidden="1"/>
    </xf>
    <xf numFmtId="0" fontId="9" fillId="0" borderId="3" xfId="0" applyNumberFormat="1" applyFont="1" applyFill="1" applyBorder="1" applyAlignment="1" applyProtection="1">
      <alignment horizontal="center" vertical="center" wrapText="1"/>
      <protection hidden="1"/>
    </xf>
    <xf numFmtId="0" fontId="9" fillId="0" borderId="5" xfId="0" applyNumberFormat="1" applyFont="1" applyFill="1" applyBorder="1" applyAlignment="1" applyProtection="1">
      <alignment horizontal="center" vertical="center" wrapText="1"/>
      <protection hidden="1"/>
    </xf>
    <xf numFmtId="0" fontId="9" fillId="0" borderId="4" xfId="0" applyNumberFormat="1" applyFont="1" applyFill="1" applyBorder="1" applyAlignment="1" applyProtection="1">
      <alignment horizontal="center" vertical="center" wrapText="1"/>
      <protection hidden="1"/>
    </xf>
    <xf numFmtId="0" fontId="9" fillId="0" borderId="6" xfId="0" applyNumberFormat="1" applyFont="1" applyFill="1" applyBorder="1" applyAlignment="1" applyProtection="1">
      <alignment horizontal="center" vertical="center" wrapText="1"/>
      <protection hidden="1"/>
    </xf>
    <xf numFmtId="0" fontId="9" fillId="0" borderId="8" xfId="0" applyNumberFormat="1" applyFont="1" applyFill="1" applyBorder="1" applyAlignment="1" applyProtection="1">
      <alignment horizontal="center" vertical="center" wrapText="1"/>
      <protection hidden="1"/>
    </xf>
    <xf numFmtId="0" fontId="9" fillId="0" borderId="7"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wrapText="1"/>
      <protection hidden="1"/>
    </xf>
    <xf numFmtId="0" fontId="9" fillId="0" borderId="9"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wrapText="1"/>
      <protection hidden="1"/>
    </xf>
    <xf numFmtId="0" fontId="9" fillId="0" borderId="12" xfId="0" applyNumberFormat="1" applyFont="1" applyFill="1" applyBorder="1" applyAlignment="1" applyProtection="1">
      <alignment horizontal="center" vertical="center" wrapText="1"/>
      <protection hidden="1"/>
    </xf>
  </cellXfs>
  <cellStyles count="22">
    <cellStyle name="Гиперссылка" xfId="1" builtinId="8"/>
    <cellStyle name="Обычный" xfId="0" builtinId="0"/>
    <cellStyle name="Обычный 10 2 2" xfId="3" xr:uid="{00000000-0005-0000-0000-000002000000}"/>
    <cellStyle name="Обычный 10 2 2 2" xfId="8" xr:uid="{00000000-0005-0000-0000-000003000000}"/>
    <cellStyle name="Обычный 10 2 2 3" xfId="13" xr:uid="{00000000-0005-0000-0000-000004000000}"/>
    <cellStyle name="Обычный 10 2 2 4" xfId="18" xr:uid="{00000000-0005-0000-0000-000005000000}"/>
    <cellStyle name="Обычный 12" xfId="4" xr:uid="{00000000-0005-0000-0000-000006000000}"/>
    <cellStyle name="Обычный 12 2" xfId="9" xr:uid="{00000000-0005-0000-0000-000007000000}"/>
    <cellStyle name="Обычный 12 3" xfId="14" xr:uid="{00000000-0005-0000-0000-000008000000}"/>
    <cellStyle name="Обычный 12 4" xfId="19" xr:uid="{00000000-0005-0000-0000-000009000000}"/>
    <cellStyle name="Обычный 2" xfId="2" xr:uid="{00000000-0005-0000-0000-00000A000000}"/>
    <cellStyle name="Обычный 2 2" xfId="6" xr:uid="{00000000-0005-0000-0000-00000B000000}"/>
    <cellStyle name="Обычный 2 2 2" xfId="11" xr:uid="{00000000-0005-0000-0000-00000C000000}"/>
    <cellStyle name="Обычный 2 2 3" xfId="16" xr:uid="{00000000-0005-0000-0000-00000D000000}"/>
    <cellStyle name="Обычный 2 2 4" xfId="21" xr:uid="{00000000-0005-0000-0000-00000E000000}"/>
    <cellStyle name="Обычный 2 3" xfId="7" xr:uid="{00000000-0005-0000-0000-00000F000000}"/>
    <cellStyle name="Обычный 2 4" xfId="12" xr:uid="{00000000-0005-0000-0000-000010000000}"/>
    <cellStyle name="Обычный 2 5" xfId="17" xr:uid="{00000000-0005-0000-0000-000011000000}"/>
    <cellStyle name="Финансовый 2" xfId="5" xr:uid="{00000000-0005-0000-0000-000012000000}"/>
    <cellStyle name="Финансовый 2 2" xfId="10" xr:uid="{00000000-0005-0000-0000-000013000000}"/>
    <cellStyle name="Финансовый 2 3" xfId="15" xr:uid="{00000000-0005-0000-0000-000014000000}"/>
    <cellStyle name="Финансовый 2 4" xfId="20" xr:uid="{00000000-0005-0000-0000-000015000000}"/>
  </cellStyles>
  <dxfs count="0"/>
  <tableStyles count="0" defaultTableStyle="TableStyleMedium2" defaultPivotStyle="PivotStyleMedium9"/>
  <colors>
    <mruColors>
      <color rgb="FFFFFF99"/>
      <color rgb="FFCCFF99"/>
      <color rgb="FFFF9966"/>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040;&#1074;&#1076;&#1077;&#1077;&#1074;%20&#1042;.&#1040;.%20&#1057;&#1043;&#1048;%20&#1054;&#1055;%20&#1050;&#1091;&#1088;&#1089;&#1082;&#1086;&#1081;%20&#1086;&#1073;&#1083;&#1072;&#1089;&#1090;&#1080;/&#1055;&#1083;&#1072;&#1085;%20&#1047;&#1072;&#1082;&#1091;&#1087;&#1086;&#1082;%20%20&#1050;&#1091;&#1088;&#1089;&#108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hluz\&#1054;&#1090;&#1076;&#1077;&#1083;%20&#1082;&#1086;&#1085;&#1082;&#1091;&#1088;&#1077;&#1085;&#1090;&#1085;&#1099;&#1093;%20&#1079;&#1072;&#1082;&#1091;&#1087;&#1086;&#1082;\&#1055;&#1083;&#1072;&#1085;%20&#1079;&#1072;&#1082;&#1091;&#1087;&#1086;&#1082;%202022%20&#1054;&#1044;&#1054;\&#1055;&#1083;&#1072;&#1085;%20&#1079;&#1072;&#1082;&#1091;&#1087;&#1086;&#1082;%20&#1085;&#1072;%202022%20&#1075;&#1086;&#1076;%20&#1054;&#1044;&#105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5.%20&#1057;&#1050;&#1047;%20&#1047;&#1072;&#1093;&#1072;&#1088;&#1086;&#1074;%20&#1040;.&#1042;/&#1055;&#1083;&#1072;&#1085;%20&#1079;&#1072;&#1082;&#1091;&#1087;&#1086;&#1082;%20&#1057;&#1050;3%202022_18112021%202-&#1081;%20&#1074;&#1072;&#1088;&#1080;&#1072;&#1085;&#109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1054;&#1074;&#1095;&#1080;&#1085;&#1085;&#1080;&#1082;&#1086;&#1074;&#1072;%20&#1057;&#1050;&#1047;\&#1047;&#1072;&#1082;&#1091;&#1087;&#1082;&#1080;\&#1055;&#1083;&#1072;&#1085;%20&#1047;&#1072;&#1082;&#1091;&#1087;&#1086;&#1082;%20&#1057;&#1050;&#1047;%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3.%20&#1054;&#1090;&#1076;&#1077;&#1083;%20&#1089;&#1080;&#1089;&#1090;&#1077;&#1084;&#1085;&#1086;&#1075;&#1086;%20&#1072;&#1076;&#1084;&#1080;&#1085;&#1080;&#1089;&#1090;&#1088;&#1080;&#1088;&#1086;&#1074;&#1072;&#1085;&#1080;&#1103;%20&#1080;%20&#1090;&#1077;&#1093;.&#1087;&#1086;&#1076;&#1076;&#1077;&#1088;&#1078;&#1082;&#1080;%20&#1040;&#1075;&#1072;&#1087;&#1091;&#1096;&#1082;&#1080;&#1085;%20&#1040;.&#1053;/&#1055;&#1083;&#1072;&#1085;&#1072;%20&#1079;&#1072;&#1082;&#1091;&#1087;&#1086;&#1082;%202022%202-&#1081;%20&#1074;&#1072;&#1088;&#1080;&#1072;&#1085;&#109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4.%20&#1054;&#1090;&#1076;&#1077;&#1083;%20&#1090;&#1077;&#1093;.&#1087;&#1086;&#1076;&#1076;&#1077;&#1088;&#1078;&#1082;&#1080;%20&#1040;&#1047;&#1057;%20&#1043;&#1086;&#1083;&#1091;&#1073;&#1086;&#1074;%20&#1040;.&#1040;/2-&#1081;%20&#1074;&#1072;&#1088;&#1080;&#1072;&#1085;&#1090;/&#1055;&#1083;&#1072;&#1085;%20&#1079;&#1072;&#1082;&#1091;&#1087;&#1086;&#1082;%20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5.%20&#1050;&#1086;&#1088;&#1087;&#1086;&#1088;&#1072;&#1090;&#1080;&#1074;&#1085;&#1086;-&#1080;&#1084;&#1091;&#1097;&#1077;&#1089;&#1090;&#1074;&#1077;&#1085;&#1085;&#1099;&#1081;%20&#1086;&#1090;&#1076;&#1077;&#1083;%20(&#1041;&#1080;&#1088;&#1102;&#1082;&#1086;&#1074;%20&#1069;.&#1044;.)+/3.%20&#1055;&#1088;&#1080;&#1083;&#1086;&#1078;&#1077;&#1085;&#1080;&#1077;%20&#1082;%20&#1055;&#1086;&#1088;&#1103;&#1076;&#1082;&#10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4.%20&#1054;&#1090;&#1076;&#1077;&#1083;%20&#1090;&#1077;&#1093;.&#1087;&#1086;&#1076;&#1076;&#1077;&#1088;&#1078;&#1082;&#1080;%20&#1040;&#1047;&#1057;%20&#1043;&#1086;&#1083;&#1091;&#1073;&#1086;&#1074;%20&#1040;.&#1040;/&#1055;&#1083;&#1072;&#1085;%20&#1079;&#1072;&#1082;&#1091;&#1087;&#1086;&#1082;%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7;&#1074;&#1086;&#1076;%20&#1055;&#1083;&#1072;&#1085;&#1072;%20&#1079;&#1072;&#1082;&#1091;&#1087;&#1082;&#1080;%20&#1058;&#1056;&#1059;%20&#1085;&#1072;%202022%20%20%2018.11.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3.%20&#1054;&#1090;&#1076;&#1077;&#1083;%20&#1089;&#1080;&#1089;&#1090;&#1077;&#1084;&#1085;&#1086;&#1075;&#1086;%20&#1072;&#1076;&#1084;&#1080;&#1085;&#1080;&#1089;&#1090;&#1088;&#1080;&#1088;&#1086;&#1074;&#1072;&#1085;&#1080;&#1103;%20&#1080;%20&#1090;&#1077;&#1093;.&#1087;&#1086;&#1076;&#1076;&#1077;&#1088;&#1078;&#1082;&#1080;%20&#1040;&#1075;&#1072;&#1087;&#1091;&#1096;&#1082;&#1080;&#1085;%20&#1040;.&#1053;/&#1055;&#1083;&#1072;&#1085;&#1072;%20&#1079;&#1072;&#1082;&#1091;&#1087;&#1086;&#1082;%2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1.%20&#1043;&#1088;&#1091;&#1087;&#1087;&#1072;%20&#1084;&#1072;&#1090;&#1077;&#1088;&#1080;&#1072;&#1083;&#1100;&#1085;&#1086;-&#1090;&#1077;&#1093;&#1085;&#1080;&#1095;&#1077;&#1089;&#1082;&#1086;&#1075;&#1086;%20&#1086;&#1073;&#1077;&#1089;&#1087;&#1077;&#1095;&#1077;&#1085;&#1080;&#1103;%20&#1040;&#1090;&#1072;&#1087;&#1080;&#1085;%20&#1040;.&#1040;+/&#1055;&#1083;&#1072;&#1085;%20&#1079;&#1072;&#1082;&#1091;&#1087;&#1086;&#1082;%202022%20&#1052;&#1058;&#1054;%20&#1057;&#1055;&#1041;2%20&#1087;&#1086;&#1089;&#1083;&#1077;&#1076;&#1085;&#1080;&#1081;%20&#1074;&#1072;&#1088;&#1080;&#1072;&#1085;&#1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kovaleva/AppData/Local/Microsoft/Windows/INetCache/Content.Outlook/UUTTLLO2/&#1087;&#1088;&#1086;&#1077;&#1082;&#1090;%20&#1055;&#1083;&#1072;&#1085;%20&#1079;&#1072;&#1082;&#1091;&#1087;&#1086;&#1082;%202022%20&#1056;&#1045;&#1050;&#1051;&#1040;&#1052;&#1040;%20%2001%20%2009%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20&#1054;&#1090;&#1076;&#1077;&#1083;%20&#1088;&#1077;&#1072;&#1083;&#1080;&#1079;&#1072;&#1094;&#1080;&#1080;%20&#1089;&#1086;&#1087;&#1091;&#1090;&#1089;&#1090;&#1074;&#1091;&#1102;&#1097;&#1080;&#1093;%20&#1090;&#1086;&#1074;&#1072;&#1088;&#1086;&#1074;%20&#1080;%20&#1091;&#1089;&#1083;&#1091;&#1075;%20&#1057;&#1058;&#1080;&#1059;%20&#1057;&#1086;&#1083;&#1086;&#1076;&#1082;&#1086;&#1074;&#1072;%20&#1044;.&#1040;%20&#1046;&#1091;&#1089;&#1077;&#1074;%20&#1057;.&#1042;.+/&#1055;&#1083;&#1072;&#1085;%20&#1079;&#1072;&#1082;&#1091;&#1087;&#1086;&#1082;%202022%20(&#1057;&#1058;&#1048;&#1059;)%20&#1089;&#1082;&#1086;&#1088;&#1088;&#1077;&#1082;&#1090;&#1080;&#1088;&#1086;&#1074;&#1072;&#1085;&#1085;&#1099;&#1081;%202-&#1081;%20&#1074;&#1072;&#1088;&#1080;&#1072;&#1085;&#109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0;&#1091;&#1079;&#1085;&#1077;&#1094;&#1086;&#1074;&#1072;%20&#1045;.&#1070;.+/&#1069;&#1082;&#1086;&#1083;&#1086;&#1075;&#1080;&#1103;%20&#1057;&#1074;&#1086;&#1076;%20&#1055;&#1083;&#1072;&#1085;&#1072;%20&#1079;&#1072;&#1082;&#1091;&#1087;&#1082;&#1080;%20&#1058;&#1056;&#1059;%20&#1085;&#1072;%202022%20%20%2019.11.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vv.shevchenko/AppData/Local/Microsoft/Windows/INetCache/Content.Outlook/9SI0Z0J3/&#1053;&#1086;&#1074;&#1086;&#1077;%20&#1085;&#1072;%2020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ishchenko/Desktop/&#1060;&#1086;&#1088;&#1084;&#1072;%20&#1055;&#1083;&#1072;&#1085;&#1072;%20&#1079;&#1072;&#1082;&#1091;&#1087;&#1086;&#1082;%20&#1085;&#1072;%202022%20&#1075;&#1086;&#1076;%20-%20&#1050;&#1088;&#1072;&#1089;&#1085;&#1086;&#1076;&#1072;&#108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0&#1059;&#1087;&#1088;&#1072;&#1074;&#1083;&#1077;&#1085;&#1080;&#1077;%20&#1089;&#1085;&#1072;&#1073;&#1078;&#1077;&#1085;&#1080;&#1103;%20&#1080;%20&#1083;&#1086;&#1075;&#1080;&#1089;&#1090;&#1080;&#1082;&#1080;%20&#1055;&#1072;&#1082;%20&#1054;.&#1042;/&#1050;&#1086;&#1087;&#1080;&#1103;%20&#1055;&#1088;&#1080;&#1083;&#1086;&#1078;&#1077;&#1085;&#1080;&#1077;%20&#1082;%20&#1055;&#1086;&#1088;&#1103;&#1076;&#1082;&#1091;%202022%203-&#1081;%20&#1074;&#1072;&#1088;&#1080;&#1072;&#1085;&#109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el.titova/Desktop/&#1047;&#1072;&#1082;&#1091;&#1087;&#1082;&#1080;/2022/&#1050;&#1086;&#1087;&#1080;&#1103;%20&#1057;&#1074;&#1086;&#1076;%20&#1055;&#1083;&#1072;&#1085;&#1072;%20&#1079;&#1072;&#1082;&#1091;&#1087;&#1082;&#1080;%20&#1058;&#1056;&#1059;%20&#1085;&#1072;%202022%20%20%20&#1055;&#1088;&#1086;&#1089;&#1074;&#1080;&#1088;&#1080;&#1085;%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20&#1055;&#1047;%202022/1.%20&#1103;&#1085;&#1074;&#1072;&#1088;&#1100;%202022/18.01.2022%20&#1057;&#1047;%20&#1086;&#1090;%20&#1043;&#1091;&#1076;&#1082;&#1086;&#1074;&#1072;%20&#1044;.&#1043;.,%20&#1085;&#1072;&#1087;&#1088;&#1072;&#1074;&#1083;&#1077;&#1085;&#1086;%20&#1074;%20&#1043;&#1053;&#1055;&#1061;%20&#1085;&#1072;%20&#1089;&#1086;&#1075;&#1083;&#1072;&#1089;&#1086;&#1074;&#1072;&#1085;&#1080;&#1077;%2018.01.2022/&#1086;&#1090;%20&#1043;&#1091;&#1076;&#1082;&#1086;&#1074;&#1072;%20&#1044;.&#1043;%2017.01.2022/&#1055;&#1088;&#1080;&#1083;&#1086;&#1078;&#1077;&#1085;&#1080;&#1077;%20&#1089;&#1086;&#1075;&#1083;&#1072;&#1089;&#1086;&#1074;&#1072;&#1085;&#1085;&#1086;&#1077;%20&#1089;%20&#1060;&#1069;&#1059;%20&#1082;%20&#1057;&#1047;%2019.01.202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20&#1055;&#1047;%202022%20&#1074;%20&#1088;&#1072;&#1073;&#1086;&#1090;&#1077;%20&#1089;%20&#1082;&#1086;&#1088;&#1088;&#1077;&#1082;&#1090;&#1080;&#1088;&#1086;&#1074;&#1082;&#1072;&#1084;&#1080;/7.%20&#1054;&#1041;&#1054;&#1057;&#1053;&#1054;&#1042;&#1040;&#1053;&#1048;&#1071;%20&#1050;&#1054;&#1056;&#1056;&#1045;&#1050;&#1058;&#1048;&#1056;&#1054;&#1042;&#1054;&#1050;/2.%20&#1060;&#1045;&#1042;&#1056;&#1040;&#1051;&#1068;/10.%20&#1048;&#1074;&#1072;&#1085;&#1086;&#1074;%20&#1048;.&#1042;.%20228%20&#1086;%20&#1082;&#1086;&#1088;&#1088;&#1077;&#1082;&#1090;&#1080;&#1088;&#1086;&#1074;&#1082;&#1077;%20&#1055;&#1047;%2003-04.02.2022/04.02.2022/&#1086;&#1090;%20&#1048;&#1074;&#1072;&#1085;&#1086;&#1074;&#1072;%20&#1048;.&#1042;.%2004.02.2022/&#1055;&#1047;%2004.02.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6.%20&#1055;&#1088;&#1086;&#1080;&#1079;&#1074;&#1086;&#1076;&#1089;&#1090;&#1074;&#1077;&#1085;&#1085;&#1086;-&#1090;&#1077;&#1093;&#1085;&#1080;&#1095;&#1077;&#1089;&#1082;&#1080;&#1081;%20&#1058;&#1054;%20&#1058;&#1080;&#1090;&#1086;&#1074;&#1072;%20&#1045;.&#1042;/&#1057;&#1074;&#1086;&#1076;%20&#1055;&#1083;&#1072;&#1085;&#1072;%20&#1079;&#1072;&#1082;&#1091;&#1087;&#1082;&#1080;%20&#1058;&#1056;&#1059;%20&#1085;&#1072;%202022%20%20%2012.11.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l.titova/Desktop/&#1047;&#1072;&#1082;&#1091;&#1087;&#1082;&#1080;/2022/&#1055;&#1083;&#1072;&#1085;%20&#1079;&#1072;&#1082;&#1091;&#1087;&#1086;&#1082;%202022/&#1053;&#1086;&#1074;&#1072;&#1103;%20&#1087;&#1072;&#1087;&#1082;&#1072;/&#1055;&#1083;&#1072;&#1085;%20&#1047;&#1072;&#1082;&#1091;&#1087;&#1086;&#1082;%20%20&#1050;&#1091;&#1088;&#1089;&#1082;%202022%20&#1057;&#1043;&#1048;%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7.%20&#1054;&#1076;&#1086;&#1082;&#1091;&#1084;&#1077;&#1085;&#1090;&#1072;&#1094;.&#1086;&#1073;&#1077;&#1089;&#1087;&#1077;&#1095;&#1077;&#1085;&#1080;&#1103;%20&#1080;%20&#1072;&#1076;&#1084;&#1080;&#1085;&#1080;&#1089;&#1090;&#1088;&#1072;&#1090;&#1080;&#1074;&#1085;&#1099;&#1084;%20&#1074;&#1086;&#1087;&#1088;&#1086;&#1089;&#1072;&#1084;%20&#1057;&#1090;&#1077;&#1087;&#1072;&#1085;&#1086;&#1074;%20&#1043;.&#1042;/&#1042;&#1072;&#1088;&#1080;&#1072;&#1085;&#1090;%203/&#1050;&#1086;&#1087;&#1080;&#1103;%20.%20&#1055;&#1088;&#1080;&#1083;&#1086;&#1078;&#1077;&#1085;&#1080;&#1077;%20&#1082;%20&#1055;&#1086;&#1088;&#1103;&#1076;&#1082;&#1091;%20&#1087;&#1083;&#1072;&#1085;%20&#1079;&#1072;&#1082;&#1091;&#1087;&#1086;&#1082;%202022%20&#1054;&#1044;&#1054;&#1080;&#1040;&#1042;%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9.%20&#1054;&#1090;&#1076;&#1077;&#1083;%20&#1089;&#1086;&#1087;&#1088;&#1086;&#1074;&#1086;&#1078;&#1076;&#1077;&#1085;&#1080;&#1103;%20&#1089;&#1090;&#1088;&#1086;&#1080;&#1090;&#1077;&#1083;&#1100;&#1089;&#1090;&#1074;&#1072;%20&#1071;&#1080;&#1094;&#1082;&#1072;&#1103;%20&#1045;.&#1057;/&#1055;&#1047;%20&#1059;&#1054;&#1056;&#1080;&#10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0.%20&#1054;&#1090;&#1076;&#1077;&#1083;%20&#1088;&#1086;&#1079;&#1085;&#1080;&#1095;&#1085;&#1086;&#1081;%20&#1088;&#1077;&#1072;&#1083;&#1080;&#1079;&#1072;&#1094;&#1080;&#1080;%20&#1085;&#1077;&#1092;&#1090;&#1077;&#1087;&#1088;&#1086;&#1076;&#1091;&#1082;&#1090;&#1086;&#1074;%20&#1080;%20&#1057;&#1059;&#1043;%20&#1057;&#1072;&#1074;&#1095;&#1077;&#1085;&#1082;&#1086;%20&#1048;.&#1048;/3.%20&#1055;&#1088;&#1080;&#1083;&#1086;&#1078;&#1077;&#1085;&#1080;&#1077;%20&#1082;%20&#1055;&#1086;&#1088;&#1103;&#1076;&#1082;&#10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2.%20&#1054;&#1090;&#1076;&#1077;&#1083;%20&#1088;&#1077;&#1072;&#1083;&#1080;&#1079;&#1072;&#1094;&#1080;&#1080;%20&#1089;&#1086;&#1087;&#1091;&#1090;&#1089;&#1090;&#1074;&#1091;&#1102;&#1097;&#1080;&#1093;%20&#1090;&#1086;&#1074;&#1072;&#1088;&#1086;&#1074;%20&#1080;%20&#1091;&#1089;&#1083;&#1091;&#1075;%20&#1057;&#1086;&#1083;&#1086;&#1076;&#1082;&#1086;&#1074;&#1072;%20&#1044;.&#1040;/&#1055;&#1083;&#1072;&#1085;%20&#1079;&#1072;&#1082;&#1091;&#1087;&#1086;&#1082;%202022%20(&#1057;&#1058;&#1048;&#105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5;&#1083;&#1077;&#1085;&#1072;%20&#1054;&#1050;&#1047;/&#1055;&#1051;&#1040;&#1053;%20&#1047;&#1040;&#1050;&#1059;&#1055;&#1054;&#1050;/&#1055;&#1056;&#1045;&#1044;&#1051;&#1054;&#1046;&#1045;&#1053;&#1048;&#1071;%20&#1054;&#1055;%20&#1085;&#1072;%202022%20&#1075;&#1086;&#1076;/15.%20&#1057;&#1050;&#1047;%20&#1047;&#1072;&#1093;&#1072;&#1088;&#1086;&#1074;%20&#1040;.&#1042;/&#1055;&#1083;&#1072;&#1085;%20&#1079;&#1072;&#1082;&#1091;&#1087;&#1086;&#1082;%20&#1057;&#1050;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1"/>
      <sheetName val="Лист2"/>
    </sheetNames>
    <sheetDataSet>
      <sheetData sheetId="0" refreshError="1"/>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Лист1"/>
    </sheetNames>
    <sheetDataSet>
      <sheetData sheetId="0" refreshError="1"/>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
      <sheetName val="Лист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7"/>
  <sheetViews>
    <sheetView tabSelected="1" zoomScale="60" zoomScaleNormal="60" workbookViewId="0">
      <pane xSplit="4" ySplit="14" topLeftCell="E15" activePane="bottomRight" state="frozen"/>
      <selection pane="topRight" activeCell="F1" sqref="F1"/>
      <selection pane="bottomLeft" activeCell="A16" sqref="A16"/>
      <selection pane="bottomRight" activeCell="A15" sqref="A15"/>
    </sheetView>
  </sheetViews>
  <sheetFormatPr defaultRowHeight="15" x14ac:dyDescent="0.25"/>
  <cols>
    <col min="1" max="1" width="8.140625" style="43" customWidth="1"/>
    <col min="2" max="2" width="11.7109375" style="45" customWidth="1"/>
    <col min="3" max="3" width="27.7109375" style="45" customWidth="1"/>
    <col min="4" max="4" width="93" style="46" customWidth="1"/>
    <col min="5" max="5" width="24" style="45" customWidth="1"/>
    <col min="6" max="6" width="18.140625" style="45" customWidth="1"/>
    <col min="7" max="7" width="72.85546875" style="46" customWidth="1"/>
    <col min="8" max="8" width="20.140625" style="46" customWidth="1"/>
    <col min="9" max="10" width="14.85546875" style="45" customWidth="1"/>
    <col min="11" max="11" width="23.140625" style="45" customWidth="1"/>
    <col min="12" max="12" width="16" style="45" customWidth="1"/>
    <col min="13" max="13" width="27.140625" style="45" customWidth="1"/>
    <col min="14" max="14" width="34.85546875" style="2" customWidth="1"/>
    <col min="15" max="15" width="32.28515625" style="2" customWidth="1"/>
    <col min="16" max="16" width="19.7109375" style="2" customWidth="1"/>
    <col min="17" max="16384" width="9.140625" style="2"/>
  </cols>
  <sheetData>
    <row r="1" spans="1:16" ht="20.25" customHeight="1" x14ac:dyDescent="0.3">
      <c r="A1" s="78"/>
      <c r="B1" s="78"/>
      <c r="C1" s="78"/>
      <c r="D1" s="78"/>
      <c r="E1" s="78"/>
      <c r="F1" s="78"/>
      <c r="G1" s="78"/>
      <c r="H1" s="78"/>
      <c r="I1" s="78"/>
      <c r="J1" s="78"/>
      <c r="K1" s="78"/>
      <c r="L1" s="78"/>
      <c r="M1" s="78"/>
      <c r="N1" s="78"/>
      <c r="O1" s="78"/>
      <c r="P1" s="78"/>
    </row>
    <row r="2" spans="1:16" ht="15.75" customHeight="1" x14ac:dyDescent="0.25">
      <c r="A2" s="39"/>
      <c r="B2" s="39"/>
      <c r="C2" s="39"/>
      <c r="D2" s="67" t="s">
        <v>0</v>
      </c>
      <c r="E2" s="67"/>
      <c r="F2" s="67"/>
      <c r="G2" s="67"/>
      <c r="H2" s="67"/>
      <c r="I2" s="67"/>
      <c r="J2" s="67"/>
      <c r="K2" s="67"/>
      <c r="L2" s="67"/>
      <c r="M2" s="67"/>
      <c r="N2" s="67"/>
      <c r="O2" s="67"/>
      <c r="P2" s="67"/>
    </row>
    <row r="3" spans="1:16" ht="15.75" customHeight="1" x14ac:dyDescent="0.25">
      <c r="B3" s="40"/>
      <c r="C3" s="40"/>
      <c r="D3" s="68" t="s">
        <v>243</v>
      </c>
      <c r="E3" s="68"/>
      <c r="F3" s="68"/>
      <c r="G3" s="68"/>
      <c r="H3" s="68"/>
      <c r="I3" s="68"/>
      <c r="J3" s="68"/>
      <c r="K3" s="68"/>
      <c r="L3" s="68"/>
      <c r="M3" s="68"/>
      <c r="N3" s="68"/>
      <c r="O3" s="68"/>
      <c r="P3" s="68"/>
    </row>
    <row r="4" spans="1:16" ht="15.75" customHeight="1" x14ac:dyDescent="0.25">
      <c r="A4" s="69" t="s">
        <v>1</v>
      </c>
      <c r="B4" s="69"/>
      <c r="C4" s="69"/>
      <c r="D4" s="69" t="s">
        <v>2</v>
      </c>
      <c r="E4" s="69"/>
      <c r="F4" s="69"/>
      <c r="G4" s="69"/>
      <c r="H4" s="69"/>
      <c r="I4" s="69"/>
      <c r="J4" s="69"/>
      <c r="K4" s="69"/>
      <c r="L4" s="69"/>
      <c r="M4" s="69"/>
      <c r="N4" s="69"/>
      <c r="O4" s="69"/>
      <c r="P4" s="69"/>
    </row>
    <row r="5" spans="1:16" ht="15.75" customHeight="1" x14ac:dyDescent="0.25">
      <c r="A5" s="69" t="s">
        <v>3</v>
      </c>
      <c r="B5" s="69"/>
      <c r="C5" s="69"/>
      <c r="D5" s="69" t="s">
        <v>35</v>
      </c>
      <c r="E5" s="69"/>
      <c r="F5" s="69"/>
      <c r="G5" s="69"/>
      <c r="H5" s="69"/>
      <c r="I5" s="69"/>
      <c r="J5" s="69"/>
      <c r="K5" s="69"/>
      <c r="L5" s="69"/>
      <c r="M5" s="69"/>
      <c r="N5" s="69"/>
      <c r="O5" s="69"/>
      <c r="P5" s="69"/>
    </row>
    <row r="6" spans="1:16" ht="15.75" customHeight="1" x14ac:dyDescent="0.25">
      <c r="A6" s="69" t="s">
        <v>4</v>
      </c>
      <c r="B6" s="69"/>
      <c r="C6" s="69"/>
      <c r="D6" s="70" t="s">
        <v>244</v>
      </c>
      <c r="E6" s="70"/>
      <c r="F6" s="70"/>
      <c r="G6" s="70"/>
      <c r="H6" s="70"/>
      <c r="I6" s="70"/>
      <c r="J6" s="70"/>
      <c r="K6" s="70"/>
      <c r="L6" s="70"/>
      <c r="M6" s="70"/>
      <c r="N6" s="70"/>
      <c r="O6" s="70"/>
      <c r="P6" s="70"/>
    </row>
    <row r="7" spans="1:16" ht="15.75" customHeight="1" x14ac:dyDescent="0.25">
      <c r="A7" s="69" t="s">
        <v>5</v>
      </c>
      <c r="B7" s="69"/>
      <c r="C7" s="69"/>
      <c r="D7" s="71" t="s">
        <v>6</v>
      </c>
      <c r="E7" s="71"/>
      <c r="F7" s="71"/>
      <c r="G7" s="71"/>
      <c r="H7" s="71"/>
      <c r="I7" s="71"/>
      <c r="J7" s="71"/>
      <c r="K7" s="71"/>
      <c r="L7" s="71"/>
      <c r="M7" s="71"/>
      <c r="N7" s="71"/>
      <c r="O7" s="71"/>
      <c r="P7" s="71"/>
    </row>
    <row r="8" spans="1:16" ht="15.75" customHeight="1" x14ac:dyDescent="0.25">
      <c r="A8" s="69" t="s">
        <v>7</v>
      </c>
      <c r="B8" s="69"/>
      <c r="C8" s="69"/>
      <c r="D8" s="69">
        <v>6164317329</v>
      </c>
      <c r="E8" s="69"/>
      <c r="F8" s="69"/>
      <c r="G8" s="69"/>
      <c r="H8" s="69"/>
      <c r="I8" s="69"/>
      <c r="J8" s="69"/>
      <c r="K8" s="69"/>
      <c r="L8" s="69"/>
      <c r="M8" s="69"/>
      <c r="N8" s="69"/>
      <c r="O8" s="69"/>
      <c r="P8" s="69"/>
    </row>
    <row r="9" spans="1:16" ht="15.75" x14ac:dyDescent="0.25">
      <c r="A9" s="69" t="s">
        <v>8</v>
      </c>
      <c r="B9" s="69"/>
      <c r="C9" s="69"/>
      <c r="D9" s="69">
        <v>997350001</v>
      </c>
      <c r="E9" s="69"/>
      <c r="F9" s="69"/>
      <c r="G9" s="69"/>
      <c r="H9" s="69"/>
      <c r="I9" s="69"/>
      <c r="J9" s="69"/>
      <c r="K9" s="69"/>
      <c r="L9" s="69"/>
      <c r="M9" s="69"/>
      <c r="N9" s="69"/>
      <c r="O9" s="69"/>
      <c r="P9" s="69"/>
    </row>
    <row r="10" spans="1:16" ht="15.75" x14ac:dyDescent="0.25">
      <c r="A10" s="69" t="s">
        <v>9</v>
      </c>
      <c r="B10" s="69"/>
      <c r="C10" s="69"/>
      <c r="D10" s="69">
        <v>60401000000</v>
      </c>
      <c r="E10" s="69"/>
      <c r="F10" s="69"/>
      <c r="G10" s="69"/>
      <c r="H10" s="69"/>
      <c r="I10" s="69"/>
      <c r="J10" s="69"/>
      <c r="K10" s="69"/>
      <c r="L10" s="69"/>
      <c r="M10" s="69"/>
      <c r="N10" s="69"/>
      <c r="O10" s="69"/>
      <c r="P10" s="69"/>
    </row>
    <row r="11" spans="1:16" ht="15.75" customHeight="1" x14ac:dyDescent="0.25">
      <c r="A11" s="69" t="s">
        <v>28</v>
      </c>
      <c r="B11" s="69" t="s">
        <v>10</v>
      </c>
      <c r="C11" s="69" t="s">
        <v>11</v>
      </c>
      <c r="D11" s="75" t="s">
        <v>12</v>
      </c>
      <c r="E11" s="76"/>
      <c r="F11" s="76"/>
      <c r="G11" s="76"/>
      <c r="H11" s="76"/>
      <c r="I11" s="79" t="s">
        <v>37</v>
      </c>
      <c r="J11" s="80"/>
      <c r="K11" s="69" t="s">
        <v>30</v>
      </c>
      <c r="L11" s="69" t="s">
        <v>13</v>
      </c>
      <c r="M11" s="75" t="s">
        <v>32</v>
      </c>
      <c r="N11" s="76"/>
      <c r="O11" s="77"/>
      <c r="P11" s="72" t="s">
        <v>502</v>
      </c>
    </row>
    <row r="12" spans="1:16" ht="119.25" customHeight="1" x14ac:dyDescent="0.25">
      <c r="A12" s="69"/>
      <c r="B12" s="69"/>
      <c r="C12" s="69"/>
      <c r="D12" s="69" t="s">
        <v>14</v>
      </c>
      <c r="E12" s="69" t="s">
        <v>15</v>
      </c>
      <c r="F12" s="72" t="s">
        <v>27</v>
      </c>
      <c r="G12" s="72" t="s">
        <v>16</v>
      </c>
      <c r="H12" s="69" t="s">
        <v>31</v>
      </c>
      <c r="I12" s="81"/>
      <c r="J12" s="82"/>
      <c r="K12" s="69"/>
      <c r="L12" s="69"/>
      <c r="M12" s="72" t="s">
        <v>33</v>
      </c>
      <c r="N12" s="72" t="s">
        <v>36</v>
      </c>
      <c r="O12" s="72" t="s">
        <v>34</v>
      </c>
      <c r="P12" s="73"/>
    </row>
    <row r="13" spans="1:16" ht="178.5" customHeight="1" x14ac:dyDescent="0.25">
      <c r="A13" s="69"/>
      <c r="B13" s="69"/>
      <c r="C13" s="69"/>
      <c r="D13" s="69"/>
      <c r="E13" s="69"/>
      <c r="F13" s="74"/>
      <c r="G13" s="74"/>
      <c r="H13" s="69"/>
      <c r="I13" s="18" t="s">
        <v>38</v>
      </c>
      <c r="J13" s="41" t="s">
        <v>39</v>
      </c>
      <c r="K13" s="69"/>
      <c r="L13" s="18" t="s">
        <v>17</v>
      </c>
      <c r="M13" s="74"/>
      <c r="N13" s="74"/>
      <c r="O13" s="74"/>
      <c r="P13" s="74"/>
    </row>
    <row r="14" spans="1:16" s="44" customFormat="1" ht="15.75" x14ac:dyDescent="0.25">
      <c r="A14" s="18">
        <v>1</v>
      </c>
      <c r="B14" s="18">
        <v>2</v>
      </c>
      <c r="C14" s="18">
        <v>3</v>
      </c>
      <c r="D14" s="18">
        <v>4</v>
      </c>
      <c r="E14" s="18">
        <v>5</v>
      </c>
      <c r="F14" s="18">
        <v>6</v>
      </c>
      <c r="G14" s="18">
        <v>7</v>
      </c>
      <c r="H14" s="18">
        <v>8</v>
      </c>
      <c r="I14" s="18">
        <v>9</v>
      </c>
      <c r="J14" s="18">
        <v>10</v>
      </c>
      <c r="K14" s="18">
        <v>11</v>
      </c>
      <c r="L14" s="18">
        <v>12</v>
      </c>
      <c r="M14" s="18">
        <v>13</v>
      </c>
      <c r="N14" s="18">
        <v>14</v>
      </c>
      <c r="O14" s="18">
        <v>15</v>
      </c>
      <c r="P14" s="18">
        <v>16</v>
      </c>
    </row>
    <row r="15" spans="1:16" s="1" customFormat="1" ht="94.5" x14ac:dyDescent="0.25">
      <c r="A15" s="14">
        <v>1</v>
      </c>
      <c r="B15" s="15" t="s">
        <v>72</v>
      </c>
      <c r="C15" s="14" t="s">
        <v>184</v>
      </c>
      <c r="D15" s="15" t="s">
        <v>78</v>
      </c>
      <c r="E15" s="9">
        <v>1116922</v>
      </c>
      <c r="F15" s="15" t="s">
        <v>41</v>
      </c>
      <c r="G15" s="15" t="s">
        <v>420</v>
      </c>
      <c r="H15" s="5">
        <v>46497462.859999999</v>
      </c>
      <c r="I15" s="16">
        <v>44562</v>
      </c>
      <c r="J15" s="25">
        <v>44927</v>
      </c>
      <c r="K15" s="14" t="s">
        <v>25</v>
      </c>
      <c r="L15" s="14" t="s">
        <v>29</v>
      </c>
      <c r="M15" s="14"/>
      <c r="N15" s="14"/>
      <c r="O15" s="14"/>
      <c r="P15" s="14"/>
    </row>
    <row r="16" spans="1:16" s="1" customFormat="1" ht="31.5" x14ac:dyDescent="0.25">
      <c r="A16" s="14">
        <v>2</v>
      </c>
      <c r="B16" s="15" t="s">
        <v>76</v>
      </c>
      <c r="C16" s="14" t="s">
        <v>77</v>
      </c>
      <c r="D16" s="15" t="s">
        <v>73</v>
      </c>
      <c r="E16" s="9">
        <v>75285</v>
      </c>
      <c r="F16" s="15" t="s">
        <v>41</v>
      </c>
      <c r="G16" s="15" t="s">
        <v>68</v>
      </c>
      <c r="H16" s="5">
        <v>2889061.88</v>
      </c>
      <c r="I16" s="16">
        <v>44562</v>
      </c>
      <c r="J16" s="25">
        <v>44927</v>
      </c>
      <c r="K16" s="14" t="s">
        <v>25</v>
      </c>
      <c r="L16" s="14" t="s">
        <v>29</v>
      </c>
      <c r="M16" s="14"/>
      <c r="N16" s="14"/>
      <c r="O16" s="14"/>
      <c r="P16" s="14"/>
    </row>
    <row r="17" spans="1:16" s="1" customFormat="1" ht="63" customHeight="1" x14ac:dyDescent="0.25">
      <c r="A17" s="59">
        <v>3</v>
      </c>
      <c r="B17" s="64" t="s">
        <v>156</v>
      </c>
      <c r="C17" s="64" t="s">
        <v>154</v>
      </c>
      <c r="D17" s="62" t="s">
        <v>445</v>
      </c>
      <c r="E17" s="64">
        <v>20</v>
      </c>
      <c r="F17" s="64" t="s">
        <v>155</v>
      </c>
      <c r="G17" s="65" t="s">
        <v>22</v>
      </c>
      <c r="H17" s="66">
        <v>764555.66</v>
      </c>
      <c r="I17" s="60">
        <v>44562</v>
      </c>
      <c r="J17" s="60">
        <v>44927</v>
      </c>
      <c r="K17" s="64" t="s">
        <v>25</v>
      </c>
      <c r="L17" s="59" t="s">
        <v>29</v>
      </c>
      <c r="M17" s="59"/>
      <c r="N17" s="59"/>
      <c r="O17" s="59"/>
      <c r="P17" s="59" t="s">
        <v>441</v>
      </c>
    </row>
    <row r="18" spans="1:16" s="1" customFormat="1" ht="31.5" customHeight="1" x14ac:dyDescent="0.25">
      <c r="A18" s="59"/>
      <c r="B18" s="64"/>
      <c r="C18" s="64"/>
      <c r="D18" s="63"/>
      <c r="E18" s="64"/>
      <c r="F18" s="64"/>
      <c r="G18" s="65"/>
      <c r="H18" s="66"/>
      <c r="I18" s="60"/>
      <c r="J18" s="60"/>
      <c r="K18" s="64"/>
      <c r="L18" s="59"/>
      <c r="M18" s="59"/>
      <c r="N18" s="59"/>
      <c r="O18" s="59"/>
      <c r="P18" s="59"/>
    </row>
    <row r="19" spans="1:16" s="1" customFormat="1" ht="47.25" customHeight="1" x14ac:dyDescent="0.25">
      <c r="A19" s="59">
        <v>4</v>
      </c>
      <c r="B19" s="64" t="s">
        <v>156</v>
      </c>
      <c r="C19" s="64" t="s">
        <v>154</v>
      </c>
      <c r="D19" s="62" t="s">
        <v>174</v>
      </c>
      <c r="E19" s="64">
        <v>17</v>
      </c>
      <c r="F19" s="64" t="s">
        <v>155</v>
      </c>
      <c r="G19" s="65" t="s">
        <v>66</v>
      </c>
      <c r="H19" s="66">
        <v>633990.12</v>
      </c>
      <c r="I19" s="60">
        <v>44562</v>
      </c>
      <c r="J19" s="60">
        <v>44927</v>
      </c>
      <c r="K19" s="64" t="s">
        <v>25</v>
      </c>
      <c r="L19" s="59" t="s">
        <v>29</v>
      </c>
      <c r="M19" s="59"/>
      <c r="N19" s="59"/>
      <c r="O19" s="59"/>
      <c r="P19" s="59" t="s">
        <v>441</v>
      </c>
    </row>
    <row r="20" spans="1:16" s="1" customFormat="1" ht="31.5" customHeight="1" x14ac:dyDescent="0.25">
      <c r="A20" s="59"/>
      <c r="B20" s="64"/>
      <c r="C20" s="64"/>
      <c r="D20" s="63"/>
      <c r="E20" s="64"/>
      <c r="F20" s="64"/>
      <c r="G20" s="65"/>
      <c r="H20" s="66"/>
      <c r="I20" s="60"/>
      <c r="J20" s="60"/>
      <c r="K20" s="64"/>
      <c r="L20" s="59"/>
      <c r="M20" s="59"/>
      <c r="N20" s="59"/>
      <c r="O20" s="59"/>
      <c r="P20" s="59"/>
    </row>
    <row r="21" spans="1:16" s="1" customFormat="1" ht="47.25" customHeight="1" x14ac:dyDescent="0.25">
      <c r="A21" s="59">
        <v>5</v>
      </c>
      <c r="B21" s="64" t="s">
        <v>156</v>
      </c>
      <c r="C21" s="64" t="s">
        <v>154</v>
      </c>
      <c r="D21" s="62" t="s">
        <v>444</v>
      </c>
      <c r="E21" s="64">
        <v>14</v>
      </c>
      <c r="F21" s="64" t="s">
        <v>155</v>
      </c>
      <c r="G21" s="65" t="s">
        <v>104</v>
      </c>
      <c r="H21" s="66">
        <v>687105.16</v>
      </c>
      <c r="I21" s="60">
        <v>44562</v>
      </c>
      <c r="J21" s="60">
        <v>44927</v>
      </c>
      <c r="K21" s="64" t="s">
        <v>25</v>
      </c>
      <c r="L21" s="59" t="s">
        <v>29</v>
      </c>
      <c r="M21" s="59"/>
      <c r="N21" s="59"/>
      <c r="O21" s="59"/>
      <c r="P21" s="59" t="s">
        <v>441</v>
      </c>
    </row>
    <row r="22" spans="1:16" s="1" customFormat="1" ht="31.5" customHeight="1" x14ac:dyDescent="0.25">
      <c r="A22" s="59"/>
      <c r="B22" s="64"/>
      <c r="C22" s="64"/>
      <c r="D22" s="63"/>
      <c r="E22" s="64"/>
      <c r="F22" s="64"/>
      <c r="G22" s="65"/>
      <c r="H22" s="66"/>
      <c r="I22" s="60"/>
      <c r="J22" s="60"/>
      <c r="K22" s="64"/>
      <c r="L22" s="59"/>
      <c r="M22" s="59"/>
      <c r="N22" s="59"/>
      <c r="O22" s="59"/>
      <c r="P22" s="59"/>
    </row>
    <row r="23" spans="1:16" s="1" customFormat="1" ht="15.75" x14ac:dyDescent="0.25">
      <c r="A23" s="14">
        <v>6</v>
      </c>
      <c r="B23" s="14" t="s">
        <v>125</v>
      </c>
      <c r="C23" s="4" t="s">
        <v>263</v>
      </c>
      <c r="D23" s="15" t="s">
        <v>123</v>
      </c>
      <c r="E23" s="7">
        <v>34236</v>
      </c>
      <c r="F23" s="15" t="s">
        <v>18</v>
      </c>
      <c r="G23" s="19" t="s">
        <v>247</v>
      </c>
      <c r="H23" s="20">
        <v>3092636.5</v>
      </c>
      <c r="I23" s="16">
        <v>44562</v>
      </c>
      <c r="J23" s="16">
        <v>45323</v>
      </c>
      <c r="K23" s="15" t="s">
        <v>26</v>
      </c>
      <c r="L23" s="14" t="s">
        <v>29</v>
      </c>
      <c r="M23" s="14"/>
      <c r="N23" s="14"/>
      <c r="O23" s="14"/>
      <c r="P23" s="14"/>
    </row>
    <row r="24" spans="1:16" s="1" customFormat="1" ht="47.25" x14ac:dyDescent="0.25">
      <c r="A24" s="14">
        <v>7</v>
      </c>
      <c r="B24" s="15" t="s">
        <v>422</v>
      </c>
      <c r="C24" s="15" t="s">
        <v>130</v>
      </c>
      <c r="D24" s="15" t="s">
        <v>314</v>
      </c>
      <c r="E24" s="7">
        <v>107660</v>
      </c>
      <c r="F24" s="15" t="s">
        <v>18</v>
      </c>
      <c r="G24" s="19" t="s">
        <v>423</v>
      </c>
      <c r="H24" s="17">
        <v>22257691.280000001</v>
      </c>
      <c r="I24" s="16">
        <v>44562</v>
      </c>
      <c r="J24" s="16">
        <v>45323</v>
      </c>
      <c r="K24" s="15" t="s">
        <v>26</v>
      </c>
      <c r="L24" s="14" t="s">
        <v>29</v>
      </c>
      <c r="M24" s="14"/>
      <c r="N24" s="14"/>
      <c r="O24" s="14"/>
      <c r="P24" s="14"/>
    </row>
    <row r="25" spans="1:16" s="1" customFormat="1" ht="63" x14ac:dyDescent="0.25">
      <c r="A25" s="14">
        <v>8</v>
      </c>
      <c r="B25" s="15" t="s">
        <v>422</v>
      </c>
      <c r="C25" s="15" t="s">
        <v>130</v>
      </c>
      <c r="D25" s="15" t="s">
        <v>315</v>
      </c>
      <c r="E25" s="7">
        <v>83820</v>
      </c>
      <c r="F25" s="15" t="s">
        <v>18</v>
      </c>
      <c r="G25" s="19" t="s">
        <v>259</v>
      </c>
      <c r="H25" s="17">
        <v>15443164.41</v>
      </c>
      <c r="I25" s="16">
        <v>44562</v>
      </c>
      <c r="J25" s="16">
        <v>45323</v>
      </c>
      <c r="K25" s="15" t="s">
        <v>26</v>
      </c>
      <c r="L25" s="14" t="s">
        <v>29</v>
      </c>
      <c r="M25" s="14"/>
      <c r="N25" s="14"/>
      <c r="O25" s="14"/>
      <c r="P25" s="14"/>
    </row>
    <row r="26" spans="1:16" s="1" customFormat="1" ht="31.5" x14ac:dyDescent="0.25">
      <c r="A26" s="14">
        <v>9</v>
      </c>
      <c r="B26" s="15" t="s">
        <v>422</v>
      </c>
      <c r="C26" s="15" t="s">
        <v>130</v>
      </c>
      <c r="D26" s="15" t="s">
        <v>315</v>
      </c>
      <c r="E26" s="7">
        <v>24501</v>
      </c>
      <c r="F26" s="15" t="s">
        <v>18</v>
      </c>
      <c r="G26" s="19" t="s">
        <v>424</v>
      </c>
      <c r="H26" s="21">
        <v>3774573.06</v>
      </c>
      <c r="I26" s="16">
        <v>44562</v>
      </c>
      <c r="J26" s="16">
        <v>45323</v>
      </c>
      <c r="K26" s="15" t="s">
        <v>26</v>
      </c>
      <c r="L26" s="14" t="s">
        <v>29</v>
      </c>
      <c r="M26" s="14"/>
      <c r="N26" s="14"/>
      <c r="O26" s="14"/>
      <c r="P26" s="14"/>
    </row>
    <row r="27" spans="1:16" s="1" customFormat="1" ht="31.5" x14ac:dyDescent="0.25">
      <c r="A27" s="14">
        <v>10</v>
      </c>
      <c r="B27" s="15" t="s">
        <v>264</v>
      </c>
      <c r="C27" s="15" t="s">
        <v>231</v>
      </c>
      <c r="D27" s="15" t="s">
        <v>316</v>
      </c>
      <c r="E27" s="7">
        <v>41659</v>
      </c>
      <c r="F27" s="15" t="s">
        <v>18</v>
      </c>
      <c r="G27" s="19" t="s">
        <v>63</v>
      </c>
      <c r="H27" s="20">
        <v>1581273.36</v>
      </c>
      <c r="I27" s="16">
        <v>44562</v>
      </c>
      <c r="J27" s="16">
        <v>45323</v>
      </c>
      <c r="K27" s="15" t="s">
        <v>26</v>
      </c>
      <c r="L27" s="14" t="s">
        <v>29</v>
      </c>
      <c r="M27" s="14"/>
      <c r="N27" s="14"/>
      <c r="O27" s="14"/>
      <c r="P27" s="14"/>
    </row>
    <row r="28" spans="1:16" s="1" customFormat="1" ht="31.5" x14ac:dyDescent="0.25">
      <c r="A28" s="14">
        <v>11</v>
      </c>
      <c r="B28" s="15" t="s">
        <v>264</v>
      </c>
      <c r="C28" s="15" t="s">
        <v>231</v>
      </c>
      <c r="D28" s="15" t="s">
        <v>316</v>
      </c>
      <c r="E28" s="7">
        <v>25877</v>
      </c>
      <c r="F28" s="15" t="s">
        <v>18</v>
      </c>
      <c r="G28" s="19" t="s">
        <v>404</v>
      </c>
      <c r="H28" s="20">
        <v>1134359.26</v>
      </c>
      <c r="I28" s="16">
        <v>44562</v>
      </c>
      <c r="J28" s="16">
        <v>45323</v>
      </c>
      <c r="K28" s="15" t="s">
        <v>26</v>
      </c>
      <c r="L28" s="14" t="s">
        <v>29</v>
      </c>
      <c r="M28" s="14"/>
      <c r="N28" s="14"/>
      <c r="O28" s="14"/>
      <c r="P28" s="14"/>
    </row>
    <row r="29" spans="1:16" s="1" customFormat="1" ht="31.5" x14ac:dyDescent="0.25">
      <c r="A29" s="14">
        <v>12</v>
      </c>
      <c r="B29" s="15" t="s">
        <v>264</v>
      </c>
      <c r="C29" s="15" t="s">
        <v>231</v>
      </c>
      <c r="D29" s="15" t="s">
        <v>316</v>
      </c>
      <c r="E29" s="7">
        <v>97180</v>
      </c>
      <c r="F29" s="15" t="s">
        <v>18</v>
      </c>
      <c r="G29" s="19" t="s">
        <v>228</v>
      </c>
      <c r="H29" s="20">
        <v>4660304.0412900001</v>
      </c>
      <c r="I29" s="16">
        <v>44562</v>
      </c>
      <c r="J29" s="16">
        <v>45323</v>
      </c>
      <c r="K29" s="15" t="s">
        <v>26</v>
      </c>
      <c r="L29" s="14" t="s">
        <v>29</v>
      </c>
      <c r="M29" s="14"/>
      <c r="N29" s="14"/>
      <c r="O29" s="14"/>
      <c r="P29" s="14"/>
    </row>
    <row r="30" spans="1:16" s="1" customFormat="1" ht="31.5" x14ac:dyDescent="0.25">
      <c r="A30" s="14">
        <v>13</v>
      </c>
      <c r="B30" s="15" t="s">
        <v>264</v>
      </c>
      <c r="C30" s="15" t="s">
        <v>231</v>
      </c>
      <c r="D30" s="15" t="s">
        <v>316</v>
      </c>
      <c r="E30" s="7">
        <v>93264</v>
      </c>
      <c r="F30" s="15" t="s">
        <v>18</v>
      </c>
      <c r="G30" s="19" t="s">
        <v>229</v>
      </c>
      <c r="H30" s="20">
        <v>2985298.35</v>
      </c>
      <c r="I30" s="16">
        <v>44562</v>
      </c>
      <c r="J30" s="16">
        <v>45323</v>
      </c>
      <c r="K30" s="15" t="s">
        <v>26</v>
      </c>
      <c r="L30" s="14" t="s">
        <v>29</v>
      </c>
      <c r="M30" s="14"/>
      <c r="N30" s="14"/>
      <c r="O30" s="14"/>
      <c r="P30" s="14"/>
    </row>
    <row r="31" spans="1:16" s="1" customFormat="1" ht="31.5" x14ac:dyDescent="0.25">
      <c r="A31" s="14">
        <v>14</v>
      </c>
      <c r="B31" s="15" t="s">
        <v>264</v>
      </c>
      <c r="C31" s="15" t="s">
        <v>231</v>
      </c>
      <c r="D31" s="15" t="s">
        <v>316</v>
      </c>
      <c r="E31" s="7">
        <v>79101</v>
      </c>
      <c r="F31" s="15" t="s">
        <v>18</v>
      </c>
      <c r="G31" s="19" t="s">
        <v>64</v>
      </c>
      <c r="H31" s="20">
        <v>4515037.7010300001</v>
      </c>
      <c r="I31" s="16">
        <v>44562</v>
      </c>
      <c r="J31" s="16">
        <v>45323</v>
      </c>
      <c r="K31" s="15" t="s">
        <v>26</v>
      </c>
      <c r="L31" s="14" t="s">
        <v>29</v>
      </c>
      <c r="M31" s="14"/>
      <c r="N31" s="14"/>
      <c r="O31" s="14"/>
      <c r="P31" s="14"/>
    </row>
    <row r="32" spans="1:16" s="1" customFormat="1" ht="47.25" x14ac:dyDescent="0.25">
      <c r="A32" s="14">
        <v>15</v>
      </c>
      <c r="B32" s="15" t="s">
        <v>23</v>
      </c>
      <c r="C32" s="15" t="s">
        <v>23</v>
      </c>
      <c r="D32" s="15" t="s">
        <v>389</v>
      </c>
      <c r="E32" s="15">
        <v>1</v>
      </c>
      <c r="F32" s="15" t="s">
        <v>21</v>
      </c>
      <c r="G32" s="15" t="s">
        <v>68</v>
      </c>
      <c r="H32" s="5">
        <v>4500000</v>
      </c>
      <c r="I32" s="16">
        <v>44562</v>
      </c>
      <c r="J32" s="16">
        <v>44926</v>
      </c>
      <c r="K32" s="15" t="s">
        <v>25</v>
      </c>
      <c r="L32" s="14" t="s">
        <v>29</v>
      </c>
      <c r="M32" s="14"/>
      <c r="N32" s="14"/>
      <c r="O32" s="14"/>
      <c r="P32" s="14"/>
    </row>
    <row r="33" spans="1:16" s="1" customFormat="1" ht="103.5" customHeight="1" x14ac:dyDescent="0.25">
      <c r="A33" s="14">
        <v>16</v>
      </c>
      <c r="B33" s="15" t="s">
        <v>42</v>
      </c>
      <c r="C33" s="14" t="s">
        <v>20</v>
      </c>
      <c r="D33" s="15" t="s">
        <v>43</v>
      </c>
      <c r="E33" s="15">
        <v>1</v>
      </c>
      <c r="F33" s="15" t="s">
        <v>21</v>
      </c>
      <c r="G33" s="19" t="s">
        <v>44</v>
      </c>
      <c r="H33" s="20">
        <v>2294400</v>
      </c>
      <c r="I33" s="16">
        <v>44562</v>
      </c>
      <c r="J33" s="25">
        <v>44926</v>
      </c>
      <c r="K33" s="15" t="s">
        <v>25</v>
      </c>
      <c r="L33" s="14" t="s">
        <v>29</v>
      </c>
      <c r="M33" s="14" t="s">
        <v>463</v>
      </c>
      <c r="N33" s="14"/>
      <c r="O33" s="14"/>
      <c r="P33" s="14"/>
    </row>
    <row r="34" spans="1:16" s="1" customFormat="1" ht="111.75" customHeight="1" x14ac:dyDescent="0.25">
      <c r="A34" s="14">
        <v>17</v>
      </c>
      <c r="B34" s="4" t="s">
        <v>185</v>
      </c>
      <c r="C34" s="22" t="s">
        <v>75</v>
      </c>
      <c r="D34" s="14" t="s">
        <v>74</v>
      </c>
      <c r="E34" s="9">
        <v>1129</v>
      </c>
      <c r="F34" s="15" t="s">
        <v>21</v>
      </c>
      <c r="G34" s="14" t="s">
        <v>52</v>
      </c>
      <c r="H34" s="20">
        <v>1600000</v>
      </c>
      <c r="I34" s="16">
        <v>44562</v>
      </c>
      <c r="J34" s="25">
        <v>44866</v>
      </c>
      <c r="K34" s="15" t="s">
        <v>25</v>
      </c>
      <c r="L34" s="14" t="s">
        <v>29</v>
      </c>
      <c r="M34" s="14"/>
      <c r="N34" s="14"/>
      <c r="O34" s="14"/>
      <c r="P34" s="14"/>
    </row>
    <row r="35" spans="1:16" s="1" customFormat="1" ht="141" customHeight="1" x14ac:dyDescent="0.25">
      <c r="A35" s="14">
        <v>18</v>
      </c>
      <c r="B35" s="4" t="s">
        <v>53</v>
      </c>
      <c r="C35" s="15" t="s">
        <v>53</v>
      </c>
      <c r="D35" s="14" t="s">
        <v>54</v>
      </c>
      <c r="E35" s="15">
        <v>1</v>
      </c>
      <c r="F35" s="15" t="s">
        <v>21</v>
      </c>
      <c r="G35" s="19" t="s">
        <v>55</v>
      </c>
      <c r="H35" s="20">
        <v>1699200</v>
      </c>
      <c r="I35" s="16">
        <v>44562</v>
      </c>
      <c r="J35" s="25">
        <v>44926</v>
      </c>
      <c r="K35" s="15" t="s">
        <v>40</v>
      </c>
      <c r="L35" s="14" t="s">
        <v>29</v>
      </c>
      <c r="M35" s="14"/>
      <c r="N35" s="14"/>
      <c r="O35" s="14"/>
      <c r="P35" s="14"/>
    </row>
    <row r="36" spans="1:16" s="1" customFormat="1" ht="63" x14ac:dyDescent="0.25">
      <c r="A36" s="14">
        <v>19</v>
      </c>
      <c r="B36" s="15" t="s">
        <v>304</v>
      </c>
      <c r="C36" s="15" t="s">
        <v>140</v>
      </c>
      <c r="D36" s="15" t="s">
        <v>303</v>
      </c>
      <c r="E36" s="15">
        <v>1</v>
      </c>
      <c r="F36" s="15" t="s">
        <v>21</v>
      </c>
      <c r="G36" s="19" t="s">
        <v>51</v>
      </c>
      <c r="H36" s="5">
        <v>4224000</v>
      </c>
      <c r="I36" s="25">
        <v>44562</v>
      </c>
      <c r="J36" s="25">
        <v>44896</v>
      </c>
      <c r="K36" s="15" t="s">
        <v>26</v>
      </c>
      <c r="L36" s="14" t="s">
        <v>29</v>
      </c>
      <c r="M36" s="14" t="s">
        <v>458</v>
      </c>
      <c r="N36" s="14"/>
      <c r="O36" s="14"/>
      <c r="P36" s="14"/>
    </row>
    <row r="37" spans="1:16" s="1" customFormat="1" ht="94.5" x14ac:dyDescent="0.25">
      <c r="A37" s="14">
        <v>20</v>
      </c>
      <c r="B37" s="15" t="s">
        <v>305</v>
      </c>
      <c r="C37" s="15" t="s">
        <v>139</v>
      </c>
      <c r="D37" s="15" t="s">
        <v>202</v>
      </c>
      <c r="E37" s="15">
        <v>1</v>
      </c>
      <c r="F37" s="15" t="s">
        <v>21</v>
      </c>
      <c r="G37" s="19" t="s">
        <v>51</v>
      </c>
      <c r="H37" s="5">
        <v>1296000</v>
      </c>
      <c r="I37" s="25">
        <v>44562</v>
      </c>
      <c r="J37" s="25">
        <v>44896</v>
      </c>
      <c r="K37" s="15" t="s">
        <v>26</v>
      </c>
      <c r="L37" s="14" t="s">
        <v>29</v>
      </c>
      <c r="M37" s="14" t="s">
        <v>464</v>
      </c>
      <c r="N37" s="14"/>
      <c r="O37" s="14"/>
      <c r="P37" s="14"/>
    </row>
    <row r="38" spans="1:16" s="1" customFormat="1" ht="63" x14ac:dyDescent="0.25">
      <c r="A38" s="14">
        <v>21</v>
      </c>
      <c r="B38" s="14" t="s">
        <v>143</v>
      </c>
      <c r="C38" s="14" t="s">
        <v>143</v>
      </c>
      <c r="D38" s="15" t="s">
        <v>144</v>
      </c>
      <c r="E38" s="15">
        <v>1</v>
      </c>
      <c r="F38" s="15" t="s">
        <v>21</v>
      </c>
      <c r="G38" s="19" t="s">
        <v>68</v>
      </c>
      <c r="H38" s="20">
        <v>2216000</v>
      </c>
      <c r="I38" s="16">
        <v>44562</v>
      </c>
      <c r="J38" s="16">
        <v>44927</v>
      </c>
      <c r="K38" s="15" t="s">
        <v>25</v>
      </c>
      <c r="L38" s="14" t="s">
        <v>29</v>
      </c>
      <c r="M38" s="14" t="s">
        <v>458</v>
      </c>
      <c r="N38" s="14"/>
      <c r="O38" s="14"/>
      <c r="P38" s="14"/>
    </row>
    <row r="39" spans="1:16" s="1" customFormat="1" ht="47.25" x14ac:dyDescent="0.25">
      <c r="A39" s="14">
        <v>22</v>
      </c>
      <c r="B39" s="14" t="s">
        <v>143</v>
      </c>
      <c r="C39" s="14" t="s">
        <v>143</v>
      </c>
      <c r="D39" s="15" t="s">
        <v>145</v>
      </c>
      <c r="E39" s="15">
        <v>1</v>
      </c>
      <c r="F39" s="15" t="s">
        <v>21</v>
      </c>
      <c r="G39" s="19" t="s">
        <v>64</v>
      </c>
      <c r="H39" s="20">
        <v>1565518.51</v>
      </c>
      <c r="I39" s="16">
        <v>44562</v>
      </c>
      <c r="J39" s="16">
        <v>44927</v>
      </c>
      <c r="K39" s="15" t="s">
        <v>25</v>
      </c>
      <c r="L39" s="14" t="s">
        <v>29</v>
      </c>
      <c r="M39" s="14"/>
      <c r="N39" s="14"/>
      <c r="O39" s="14"/>
      <c r="P39" s="14"/>
    </row>
    <row r="40" spans="1:16" s="1" customFormat="1" ht="78.75" x14ac:dyDescent="0.25">
      <c r="A40" s="14">
        <v>23</v>
      </c>
      <c r="B40" s="15" t="s">
        <v>188</v>
      </c>
      <c r="C40" s="15" t="s">
        <v>189</v>
      </c>
      <c r="D40" s="15" t="s">
        <v>317</v>
      </c>
      <c r="E40" s="15">
        <v>1</v>
      </c>
      <c r="F40" s="15" t="s">
        <v>21</v>
      </c>
      <c r="G40" s="19" t="s">
        <v>51</v>
      </c>
      <c r="H40" s="20">
        <f>1463363*1.2</f>
        <v>1756035.5999999999</v>
      </c>
      <c r="I40" s="16">
        <v>44562</v>
      </c>
      <c r="J40" s="16">
        <v>44927</v>
      </c>
      <c r="K40" s="15" t="s">
        <v>40</v>
      </c>
      <c r="L40" s="14" t="s">
        <v>114</v>
      </c>
      <c r="M40" s="14" t="s">
        <v>471</v>
      </c>
      <c r="N40" s="14"/>
      <c r="O40" s="14"/>
      <c r="P40" s="14"/>
    </row>
    <row r="41" spans="1:16" s="1" customFormat="1" ht="110.25" x14ac:dyDescent="0.25">
      <c r="A41" s="14">
        <v>24</v>
      </c>
      <c r="B41" s="15" t="s">
        <v>309</v>
      </c>
      <c r="C41" s="15" t="s">
        <v>309</v>
      </c>
      <c r="D41" s="15" t="s">
        <v>443</v>
      </c>
      <c r="E41" s="15">
        <v>1</v>
      </c>
      <c r="F41" s="15" t="s">
        <v>21</v>
      </c>
      <c r="G41" s="19" t="s">
        <v>65</v>
      </c>
      <c r="H41" s="20">
        <v>700000</v>
      </c>
      <c r="I41" s="16">
        <v>44593</v>
      </c>
      <c r="J41" s="25">
        <v>44652</v>
      </c>
      <c r="K41" s="15" t="s">
        <v>25</v>
      </c>
      <c r="L41" s="14" t="s">
        <v>29</v>
      </c>
      <c r="M41" s="14" t="s">
        <v>486</v>
      </c>
      <c r="N41" s="14" t="s">
        <v>29</v>
      </c>
      <c r="O41" s="14"/>
      <c r="P41" s="14"/>
    </row>
    <row r="42" spans="1:16" s="1" customFormat="1" ht="31.5" x14ac:dyDescent="0.25">
      <c r="A42" s="14">
        <v>25</v>
      </c>
      <c r="B42" s="15" t="s">
        <v>143</v>
      </c>
      <c r="C42" s="15" t="s">
        <v>143</v>
      </c>
      <c r="D42" s="15" t="s">
        <v>318</v>
      </c>
      <c r="E42" s="15">
        <v>1</v>
      </c>
      <c r="F42" s="15" t="s">
        <v>21</v>
      </c>
      <c r="G42" s="19" t="s">
        <v>62</v>
      </c>
      <c r="H42" s="20">
        <v>865200</v>
      </c>
      <c r="I42" s="16">
        <v>44593</v>
      </c>
      <c r="J42" s="16">
        <v>44927</v>
      </c>
      <c r="K42" s="15" t="s">
        <v>25</v>
      </c>
      <c r="L42" s="14" t="s">
        <v>29</v>
      </c>
      <c r="M42" s="14"/>
      <c r="N42" s="14"/>
      <c r="O42" s="14"/>
      <c r="P42" s="14"/>
    </row>
    <row r="43" spans="1:16" s="1" customFormat="1" ht="98.25" customHeight="1" x14ac:dyDescent="0.25">
      <c r="A43" s="14">
        <v>26</v>
      </c>
      <c r="B43" s="15" t="s">
        <v>265</v>
      </c>
      <c r="C43" s="15" t="s">
        <v>232</v>
      </c>
      <c r="D43" s="15" t="s">
        <v>230</v>
      </c>
      <c r="E43" s="7">
        <v>20512</v>
      </c>
      <c r="F43" s="15" t="s">
        <v>18</v>
      </c>
      <c r="G43" s="15" t="s">
        <v>352</v>
      </c>
      <c r="H43" s="20">
        <v>2546737.7319999998</v>
      </c>
      <c r="I43" s="16">
        <v>44593</v>
      </c>
      <c r="J43" s="16">
        <v>45352</v>
      </c>
      <c r="K43" s="15" t="s">
        <v>26</v>
      </c>
      <c r="L43" s="14" t="s">
        <v>29</v>
      </c>
      <c r="M43" s="42"/>
      <c r="N43" s="14"/>
      <c r="O43" s="42"/>
      <c r="P43" s="14" t="s">
        <v>496</v>
      </c>
    </row>
    <row r="44" spans="1:16" s="1" customFormat="1" ht="69" customHeight="1" x14ac:dyDescent="0.25">
      <c r="A44" s="14">
        <v>27</v>
      </c>
      <c r="B44" s="15" t="s">
        <v>46</v>
      </c>
      <c r="C44" s="15" t="s">
        <v>46</v>
      </c>
      <c r="D44" s="23" t="s">
        <v>425</v>
      </c>
      <c r="E44" s="15">
        <v>1</v>
      </c>
      <c r="F44" s="15" t="s">
        <v>21</v>
      </c>
      <c r="G44" s="15" t="s">
        <v>241</v>
      </c>
      <c r="H44" s="5">
        <v>5671500</v>
      </c>
      <c r="I44" s="16">
        <v>44593</v>
      </c>
      <c r="J44" s="16">
        <v>44866</v>
      </c>
      <c r="K44" s="15" t="s">
        <v>25</v>
      </c>
      <c r="L44" s="14" t="s">
        <v>29</v>
      </c>
      <c r="M44" s="14"/>
      <c r="N44" s="14"/>
      <c r="O44" s="14"/>
      <c r="P44" s="14"/>
    </row>
    <row r="45" spans="1:16" s="1" customFormat="1" ht="204.75" x14ac:dyDescent="0.25">
      <c r="A45" s="14">
        <v>28</v>
      </c>
      <c r="B45" s="15" t="s">
        <v>23</v>
      </c>
      <c r="C45" s="15" t="s">
        <v>23</v>
      </c>
      <c r="D45" s="15" t="s">
        <v>367</v>
      </c>
      <c r="E45" s="15">
        <v>5</v>
      </c>
      <c r="F45" s="15" t="s">
        <v>21</v>
      </c>
      <c r="G45" s="19" t="s">
        <v>65</v>
      </c>
      <c r="H45" s="20">
        <f>1500000+5000000+2500000+700000+1500000</f>
        <v>11200000</v>
      </c>
      <c r="I45" s="16">
        <v>44593</v>
      </c>
      <c r="J45" s="16">
        <v>44866</v>
      </c>
      <c r="K45" s="15" t="s">
        <v>25</v>
      </c>
      <c r="L45" s="14" t="s">
        <v>29</v>
      </c>
      <c r="M45" s="14" t="s">
        <v>477</v>
      </c>
      <c r="N45" s="14"/>
      <c r="O45" s="14"/>
      <c r="P45" s="14"/>
    </row>
    <row r="46" spans="1:16" s="1" customFormat="1" ht="110.25" x14ac:dyDescent="0.25">
      <c r="A46" s="14">
        <v>29</v>
      </c>
      <c r="B46" s="15">
        <v>38</v>
      </c>
      <c r="C46" s="15" t="s">
        <v>83</v>
      </c>
      <c r="D46" s="15" t="s">
        <v>461</v>
      </c>
      <c r="E46" s="15">
        <v>1</v>
      </c>
      <c r="F46" s="15" t="s">
        <v>21</v>
      </c>
      <c r="G46" s="19" t="s">
        <v>65</v>
      </c>
      <c r="H46" s="20">
        <v>1600000</v>
      </c>
      <c r="I46" s="16">
        <v>44593</v>
      </c>
      <c r="J46" s="16">
        <v>44896</v>
      </c>
      <c r="K46" s="15" t="s">
        <v>25</v>
      </c>
      <c r="L46" s="14" t="s">
        <v>29</v>
      </c>
      <c r="M46" s="14" t="s">
        <v>459</v>
      </c>
      <c r="N46" s="14"/>
      <c r="O46" s="14"/>
      <c r="P46" s="14"/>
    </row>
    <row r="47" spans="1:16" s="1" customFormat="1" ht="63" x14ac:dyDescent="0.25">
      <c r="A47" s="14">
        <v>30</v>
      </c>
      <c r="B47" s="15" t="s">
        <v>46</v>
      </c>
      <c r="C47" s="15" t="s">
        <v>46</v>
      </c>
      <c r="D47" s="15" t="s">
        <v>462</v>
      </c>
      <c r="E47" s="15">
        <v>1</v>
      </c>
      <c r="F47" s="15" t="s">
        <v>21</v>
      </c>
      <c r="G47" s="19" t="s">
        <v>65</v>
      </c>
      <c r="H47" s="20">
        <v>4930000</v>
      </c>
      <c r="I47" s="16">
        <v>44593</v>
      </c>
      <c r="J47" s="16">
        <v>44896</v>
      </c>
      <c r="K47" s="15" t="s">
        <v>25</v>
      </c>
      <c r="L47" s="14" t="s">
        <v>29</v>
      </c>
      <c r="M47" s="14" t="s">
        <v>460</v>
      </c>
      <c r="N47" s="14"/>
      <c r="O47" s="14"/>
      <c r="P47" s="14"/>
    </row>
    <row r="48" spans="1:16" s="1" customFormat="1" ht="15.75" x14ac:dyDescent="0.25">
      <c r="A48" s="14">
        <v>31</v>
      </c>
      <c r="B48" s="4" t="s">
        <v>94</v>
      </c>
      <c r="C48" s="4" t="s">
        <v>94</v>
      </c>
      <c r="D48" s="15" t="s">
        <v>115</v>
      </c>
      <c r="E48" s="15">
        <v>1</v>
      </c>
      <c r="F48" s="15" t="s">
        <v>18</v>
      </c>
      <c r="G48" s="19" t="s">
        <v>71</v>
      </c>
      <c r="H48" s="20">
        <v>940000</v>
      </c>
      <c r="I48" s="16">
        <v>44593</v>
      </c>
      <c r="J48" s="16">
        <v>44713</v>
      </c>
      <c r="K48" s="15" t="s">
        <v>25</v>
      </c>
      <c r="L48" s="14" t="s">
        <v>29</v>
      </c>
      <c r="M48" s="14"/>
      <c r="N48" s="14"/>
      <c r="O48" s="14"/>
      <c r="P48" s="14"/>
    </row>
    <row r="49" spans="1:16" s="1" customFormat="1" ht="31.5" x14ac:dyDescent="0.25">
      <c r="A49" s="14">
        <v>32</v>
      </c>
      <c r="B49" s="4" t="s">
        <v>307</v>
      </c>
      <c r="C49" s="4" t="s">
        <v>288</v>
      </c>
      <c r="D49" s="15" t="s">
        <v>306</v>
      </c>
      <c r="E49" s="15">
        <v>185</v>
      </c>
      <c r="F49" s="15" t="s">
        <v>18</v>
      </c>
      <c r="G49" s="19" t="s">
        <v>70</v>
      </c>
      <c r="H49" s="20">
        <v>2220000</v>
      </c>
      <c r="I49" s="16">
        <v>44593</v>
      </c>
      <c r="J49" s="16">
        <v>44713</v>
      </c>
      <c r="K49" s="15" t="s">
        <v>26</v>
      </c>
      <c r="L49" s="14" t="s">
        <v>29</v>
      </c>
      <c r="M49" s="14"/>
      <c r="N49" s="14"/>
      <c r="O49" s="14"/>
      <c r="P49" s="14"/>
    </row>
    <row r="50" spans="1:16" s="1" customFormat="1" ht="112.5" customHeight="1" x14ac:dyDescent="0.25">
      <c r="A50" s="14">
        <v>33</v>
      </c>
      <c r="B50" s="14" t="s">
        <v>418</v>
      </c>
      <c r="C50" s="14" t="s">
        <v>417</v>
      </c>
      <c r="D50" s="15" t="s">
        <v>416</v>
      </c>
      <c r="E50" s="15">
        <v>1</v>
      </c>
      <c r="F50" s="15" t="s">
        <v>21</v>
      </c>
      <c r="G50" s="19" t="s">
        <v>250</v>
      </c>
      <c r="H50" s="20">
        <v>91552356.230000004</v>
      </c>
      <c r="I50" s="16">
        <v>44593</v>
      </c>
      <c r="J50" s="16">
        <v>44958</v>
      </c>
      <c r="K50" s="15" t="s">
        <v>26</v>
      </c>
      <c r="L50" s="14" t="s">
        <v>29</v>
      </c>
      <c r="M50" s="14" t="s">
        <v>481</v>
      </c>
      <c r="N50" s="14" t="s">
        <v>29</v>
      </c>
      <c r="O50" s="14"/>
      <c r="P50" s="14"/>
    </row>
    <row r="51" spans="1:16" s="1" customFormat="1" ht="110.25" x14ac:dyDescent="0.25">
      <c r="A51" s="14">
        <v>34</v>
      </c>
      <c r="B51" s="15" t="s">
        <v>213</v>
      </c>
      <c r="C51" s="15" t="s">
        <v>213</v>
      </c>
      <c r="D51" s="14" t="s">
        <v>256</v>
      </c>
      <c r="E51" s="15">
        <v>1</v>
      </c>
      <c r="F51" s="15" t="s">
        <v>21</v>
      </c>
      <c r="G51" s="19" t="s">
        <v>250</v>
      </c>
      <c r="H51" s="6">
        <v>3431766.49</v>
      </c>
      <c r="I51" s="16">
        <v>44593</v>
      </c>
      <c r="J51" s="16">
        <v>44958</v>
      </c>
      <c r="K51" s="15" t="s">
        <v>25</v>
      </c>
      <c r="L51" s="14" t="s">
        <v>29</v>
      </c>
      <c r="M51" s="14"/>
      <c r="N51" s="14"/>
      <c r="O51" s="14"/>
      <c r="P51" s="14"/>
    </row>
    <row r="52" spans="1:16" s="1" customFormat="1" ht="126" x14ac:dyDescent="0.25">
      <c r="A52" s="14">
        <v>35</v>
      </c>
      <c r="B52" s="24" t="s">
        <v>254</v>
      </c>
      <c r="C52" s="14" t="s">
        <v>253</v>
      </c>
      <c r="D52" s="15" t="s">
        <v>214</v>
      </c>
      <c r="E52" s="15">
        <v>1</v>
      </c>
      <c r="F52" s="15" t="s">
        <v>21</v>
      </c>
      <c r="G52" s="19" t="s">
        <v>442</v>
      </c>
      <c r="H52" s="5">
        <v>28875273</v>
      </c>
      <c r="I52" s="16">
        <v>44593</v>
      </c>
      <c r="J52" s="16">
        <v>44958</v>
      </c>
      <c r="K52" s="15" t="s">
        <v>26</v>
      </c>
      <c r="L52" s="14" t="s">
        <v>29</v>
      </c>
      <c r="M52" s="14"/>
      <c r="N52" s="14"/>
      <c r="O52" s="14"/>
      <c r="P52" s="14"/>
    </row>
    <row r="53" spans="1:16" s="1" customFormat="1" ht="110.25" x14ac:dyDescent="0.25">
      <c r="A53" s="14">
        <v>36</v>
      </c>
      <c r="B53" s="14" t="s">
        <v>84</v>
      </c>
      <c r="C53" s="14" t="s">
        <v>84</v>
      </c>
      <c r="D53" s="15" t="s">
        <v>215</v>
      </c>
      <c r="E53" s="15">
        <v>1</v>
      </c>
      <c r="F53" s="15" t="s">
        <v>21</v>
      </c>
      <c r="G53" s="19" t="s">
        <v>250</v>
      </c>
      <c r="H53" s="6">
        <v>9990000</v>
      </c>
      <c r="I53" s="16">
        <v>44593</v>
      </c>
      <c r="J53" s="16">
        <v>44958</v>
      </c>
      <c r="K53" s="15" t="s">
        <v>25</v>
      </c>
      <c r="L53" s="14" t="s">
        <v>29</v>
      </c>
      <c r="M53" s="14"/>
      <c r="N53" s="14"/>
      <c r="O53" s="14"/>
      <c r="P53" s="14"/>
    </row>
    <row r="54" spans="1:16" s="1" customFormat="1" ht="94.5" x14ac:dyDescent="0.25">
      <c r="A54" s="14">
        <v>37</v>
      </c>
      <c r="B54" s="15" t="s">
        <v>86</v>
      </c>
      <c r="C54" s="15" t="s">
        <v>86</v>
      </c>
      <c r="D54" s="15" t="s">
        <v>376</v>
      </c>
      <c r="E54" s="15">
        <v>1</v>
      </c>
      <c r="F54" s="15" t="s">
        <v>21</v>
      </c>
      <c r="G54" s="19" t="s">
        <v>242</v>
      </c>
      <c r="H54" s="20">
        <v>2528800.0499999998</v>
      </c>
      <c r="I54" s="16">
        <v>44593</v>
      </c>
      <c r="J54" s="25">
        <v>44803</v>
      </c>
      <c r="K54" s="15" t="s">
        <v>25</v>
      </c>
      <c r="L54" s="14" t="s">
        <v>29</v>
      </c>
      <c r="M54" s="14" t="s">
        <v>475</v>
      </c>
      <c r="N54" s="14"/>
      <c r="O54" s="14"/>
      <c r="P54" s="14"/>
    </row>
    <row r="55" spans="1:16" s="1" customFormat="1" ht="47.25" x14ac:dyDescent="0.25">
      <c r="A55" s="14">
        <v>38</v>
      </c>
      <c r="B55" s="15" t="s">
        <v>85</v>
      </c>
      <c r="C55" s="15" t="s">
        <v>87</v>
      </c>
      <c r="D55" s="15" t="s">
        <v>378</v>
      </c>
      <c r="E55" s="15">
        <v>1</v>
      </c>
      <c r="F55" s="15" t="s">
        <v>21</v>
      </c>
      <c r="G55" s="19" t="s">
        <v>66</v>
      </c>
      <c r="H55" s="20">
        <v>13000000</v>
      </c>
      <c r="I55" s="16">
        <v>44593</v>
      </c>
      <c r="J55" s="25">
        <v>44834</v>
      </c>
      <c r="K55" s="15" t="s">
        <v>25</v>
      </c>
      <c r="L55" s="14" t="s">
        <v>29</v>
      </c>
      <c r="M55" s="14"/>
      <c r="N55" s="14"/>
      <c r="O55" s="14"/>
      <c r="P55" s="14"/>
    </row>
    <row r="56" spans="1:16" s="1" customFormat="1" ht="94.5" x14ac:dyDescent="0.25">
      <c r="A56" s="14">
        <v>39</v>
      </c>
      <c r="B56" s="15" t="s">
        <v>85</v>
      </c>
      <c r="C56" s="15" t="s">
        <v>87</v>
      </c>
      <c r="D56" s="15" t="s">
        <v>377</v>
      </c>
      <c r="E56" s="15">
        <v>1</v>
      </c>
      <c r="F56" s="15" t="s">
        <v>21</v>
      </c>
      <c r="G56" s="19" t="s">
        <v>66</v>
      </c>
      <c r="H56" s="20">
        <v>15600000</v>
      </c>
      <c r="I56" s="16">
        <v>44593</v>
      </c>
      <c r="J56" s="25">
        <v>44834</v>
      </c>
      <c r="K56" s="15" t="s">
        <v>25</v>
      </c>
      <c r="L56" s="14" t="s">
        <v>29</v>
      </c>
      <c r="M56" s="14"/>
      <c r="N56" s="14"/>
      <c r="O56" s="14"/>
      <c r="P56" s="14"/>
    </row>
    <row r="57" spans="1:16" s="1" customFormat="1" ht="63" x14ac:dyDescent="0.25">
      <c r="A57" s="14">
        <v>40</v>
      </c>
      <c r="B57" s="15" t="s">
        <v>85</v>
      </c>
      <c r="C57" s="15" t="s">
        <v>87</v>
      </c>
      <c r="D57" s="15" t="s">
        <v>391</v>
      </c>
      <c r="E57" s="15">
        <v>1</v>
      </c>
      <c r="F57" s="15" t="s">
        <v>21</v>
      </c>
      <c r="G57" s="19" t="s">
        <v>66</v>
      </c>
      <c r="H57" s="20">
        <f>1683500+116500</f>
        <v>1800000</v>
      </c>
      <c r="I57" s="16">
        <v>44593</v>
      </c>
      <c r="J57" s="25">
        <v>44713</v>
      </c>
      <c r="K57" s="15" t="s">
        <v>25</v>
      </c>
      <c r="L57" s="14" t="s">
        <v>29</v>
      </c>
      <c r="M57" s="14"/>
      <c r="N57" s="14"/>
      <c r="O57" s="14"/>
      <c r="P57" s="14"/>
    </row>
    <row r="58" spans="1:16" s="1" customFormat="1" ht="47.25" x14ac:dyDescent="0.25">
      <c r="A58" s="14">
        <v>41</v>
      </c>
      <c r="B58" s="14" t="s">
        <v>284</v>
      </c>
      <c r="C58" s="14" t="s">
        <v>283</v>
      </c>
      <c r="D58" s="15" t="s">
        <v>392</v>
      </c>
      <c r="E58" s="15">
        <v>1</v>
      </c>
      <c r="F58" s="15" t="s">
        <v>21</v>
      </c>
      <c r="G58" s="15" t="s">
        <v>68</v>
      </c>
      <c r="H58" s="20">
        <v>891000</v>
      </c>
      <c r="I58" s="16">
        <v>44593</v>
      </c>
      <c r="J58" s="25">
        <v>44774</v>
      </c>
      <c r="K58" s="15" t="s">
        <v>25</v>
      </c>
      <c r="L58" s="14" t="s">
        <v>29</v>
      </c>
      <c r="M58" s="14"/>
      <c r="N58" s="14"/>
      <c r="O58" s="14"/>
      <c r="P58" s="14"/>
    </row>
    <row r="59" spans="1:16" s="1" customFormat="1" ht="47.25" x14ac:dyDescent="0.25">
      <c r="A59" s="14">
        <v>42</v>
      </c>
      <c r="B59" s="14" t="s">
        <v>85</v>
      </c>
      <c r="C59" s="14" t="s">
        <v>87</v>
      </c>
      <c r="D59" s="15" t="s">
        <v>390</v>
      </c>
      <c r="E59" s="15">
        <v>1</v>
      </c>
      <c r="F59" s="15" t="s">
        <v>21</v>
      </c>
      <c r="G59" s="15" t="s">
        <v>68</v>
      </c>
      <c r="H59" s="20">
        <v>16880000</v>
      </c>
      <c r="I59" s="16">
        <v>44593</v>
      </c>
      <c r="J59" s="16">
        <v>44835</v>
      </c>
      <c r="K59" s="15" t="s">
        <v>25</v>
      </c>
      <c r="L59" s="14" t="s">
        <v>29</v>
      </c>
      <c r="M59" s="14"/>
      <c r="N59" s="14"/>
      <c r="O59" s="14"/>
      <c r="P59" s="14"/>
    </row>
    <row r="60" spans="1:16" s="1" customFormat="1" ht="63" x14ac:dyDescent="0.25">
      <c r="A60" s="14">
        <v>43</v>
      </c>
      <c r="B60" s="14" t="s">
        <v>85</v>
      </c>
      <c r="C60" s="14" t="s">
        <v>87</v>
      </c>
      <c r="D60" s="15" t="s">
        <v>488</v>
      </c>
      <c r="E60" s="15">
        <v>1</v>
      </c>
      <c r="F60" s="15" t="s">
        <v>21</v>
      </c>
      <c r="G60" s="15" t="s">
        <v>45</v>
      </c>
      <c r="H60" s="20">
        <v>9255600</v>
      </c>
      <c r="I60" s="16">
        <v>44593</v>
      </c>
      <c r="J60" s="16">
        <v>44713</v>
      </c>
      <c r="K60" s="15" t="s">
        <v>25</v>
      </c>
      <c r="L60" s="14" t="s">
        <v>29</v>
      </c>
      <c r="M60" s="14" t="s">
        <v>491</v>
      </c>
      <c r="N60" s="14"/>
      <c r="O60" s="14"/>
      <c r="P60" s="14"/>
    </row>
    <row r="61" spans="1:16" s="1" customFormat="1" ht="126" x14ac:dyDescent="0.25">
      <c r="A61" s="14">
        <v>44</v>
      </c>
      <c r="B61" s="15" t="s">
        <v>87</v>
      </c>
      <c r="C61" s="15" t="s">
        <v>87</v>
      </c>
      <c r="D61" s="15" t="s">
        <v>479</v>
      </c>
      <c r="E61" s="15">
        <v>1</v>
      </c>
      <c r="F61" s="15" t="s">
        <v>21</v>
      </c>
      <c r="G61" s="19" t="s">
        <v>65</v>
      </c>
      <c r="H61" s="20">
        <v>3360000</v>
      </c>
      <c r="I61" s="16">
        <v>44593</v>
      </c>
      <c r="J61" s="16">
        <v>44621</v>
      </c>
      <c r="K61" s="15" t="s">
        <v>25</v>
      </c>
      <c r="L61" s="14" t="s">
        <v>29</v>
      </c>
      <c r="M61" s="14" t="s">
        <v>478</v>
      </c>
      <c r="N61" s="14"/>
      <c r="O61" s="14"/>
      <c r="P61" s="14"/>
    </row>
    <row r="62" spans="1:16" s="1" customFormat="1" ht="47.25" x14ac:dyDescent="0.25">
      <c r="A62" s="14">
        <v>45</v>
      </c>
      <c r="B62" s="15" t="s">
        <v>46</v>
      </c>
      <c r="C62" s="15" t="s">
        <v>46</v>
      </c>
      <c r="D62" s="15" t="s">
        <v>382</v>
      </c>
      <c r="E62" s="15">
        <v>1</v>
      </c>
      <c r="F62" s="15" t="s">
        <v>21</v>
      </c>
      <c r="G62" s="19" t="s">
        <v>45</v>
      </c>
      <c r="H62" s="20">
        <v>500000</v>
      </c>
      <c r="I62" s="16">
        <v>44593</v>
      </c>
      <c r="J62" s="16">
        <v>44682</v>
      </c>
      <c r="K62" s="15" t="s">
        <v>25</v>
      </c>
      <c r="L62" s="14" t="s">
        <v>29</v>
      </c>
      <c r="M62" s="14"/>
      <c r="N62" s="14"/>
      <c r="O62" s="14"/>
      <c r="P62" s="14"/>
    </row>
    <row r="63" spans="1:16" s="1" customFormat="1" ht="126" x14ac:dyDescent="0.25">
      <c r="A63" s="14">
        <v>46</v>
      </c>
      <c r="B63" s="15" t="s">
        <v>157</v>
      </c>
      <c r="C63" s="15" t="s">
        <v>158</v>
      </c>
      <c r="D63" s="15" t="s">
        <v>159</v>
      </c>
      <c r="E63" s="15">
        <v>1</v>
      </c>
      <c r="F63" s="15" t="s">
        <v>21</v>
      </c>
      <c r="G63" s="19" t="s">
        <v>354</v>
      </c>
      <c r="H63" s="20">
        <v>2500000</v>
      </c>
      <c r="I63" s="16">
        <v>44593</v>
      </c>
      <c r="J63" s="16">
        <v>44986</v>
      </c>
      <c r="K63" s="15" t="s">
        <v>25</v>
      </c>
      <c r="L63" s="14" t="s">
        <v>29</v>
      </c>
      <c r="M63" s="14"/>
      <c r="N63" s="14"/>
      <c r="O63" s="14"/>
      <c r="P63" s="14"/>
    </row>
    <row r="64" spans="1:16" s="1" customFormat="1" ht="117.75" customHeight="1" x14ac:dyDescent="0.25">
      <c r="A64" s="14">
        <v>47</v>
      </c>
      <c r="B64" s="14" t="s">
        <v>286</v>
      </c>
      <c r="C64" s="14" t="s">
        <v>285</v>
      </c>
      <c r="D64" s="15" t="s">
        <v>380</v>
      </c>
      <c r="E64" s="15">
        <v>5</v>
      </c>
      <c r="F64" s="15" t="s">
        <v>21</v>
      </c>
      <c r="G64" s="15" t="s">
        <v>381</v>
      </c>
      <c r="H64" s="20">
        <f>15721000+600000+1053398+975505+2957180</f>
        <v>21307083</v>
      </c>
      <c r="I64" s="16">
        <v>44593</v>
      </c>
      <c r="J64" s="25">
        <v>44835</v>
      </c>
      <c r="K64" s="15" t="s">
        <v>25</v>
      </c>
      <c r="L64" s="14" t="s">
        <v>29</v>
      </c>
      <c r="M64" s="14"/>
      <c r="N64" s="14"/>
      <c r="O64" s="14"/>
      <c r="P64" s="14"/>
    </row>
    <row r="65" spans="1:16" s="1" customFormat="1" ht="47.25" x14ac:dyDescent="0.25">
      <c r="A65" s="14">
        <v>48</v>
      </c>
      <c r="B65" s="15" t="s">
        <v>46</v>
      </c>
      <c r="C65" s="15" t="s">
        <v>46</v>
      </c>
      <c r="D65" s="15" t="s">
        <v>467</v>
      </c>
      <c r="E65" s="15">
        <v>1</v>
      </c>
      <c r="F65" s="15" t="s">
        <v>21</v>
      </c>
      <c r="G65" s="15" t="s">
        <v>68</v>
      </c>
      <c r="H65" s="20">
        <v>1220000</v>
      </c>
      <c r="I65" s="16">
        <v>44593</v>
      </c>
      <c r="J65" s="25">
        <v>44652</v>
      </c>
      <c r="K65" s="15" t="s">
        <v>25</v>
      </c>
      <c r="L65" s="14" t="s">
        <v>29</v>
      </c>
      <c r="M65" s="14" t="s">
        <v>468</v>
      </c>
      <c r="N65" s="14" t="s">
        <v>29</v>
      </c>
      <c r="O65" s="14"/>
      <c r="P65" s="14"/>
    </row>
    <row r="66" spans="1:16" s="1" customFormat="1" ht="409.6" customHeight="1" x14ac:dyDescent="0.25">
      <c r="A66" s="14">
        <v>49</v>
      </c>
      <c r="B66" s="15" t="s">
        <v>191</v>
      </c>
      <c r="C66" s="15" t="s">
        <v>321</v>
      </c>
      <c r="D66" s="15" t="s">
        <v>160</v>
      </c>
      <c r="E66" s="15">
        <v>1</v>
      </c>
      <c r="F66" s="15" t="s">
        <v>21</v>
      </c>
      <c r="G66" s="19" t="s">
        <v>354</v>
      </c>
      <c r="H66" s="5" t="s">
        <v>161</v>
      </c>
      <c r="I66" s="16">
        <v>44593</v>
      </c>
      <c r="J66" s="16">
        <v>45017</v>
      </c>
      <c r="K66" s="15" t="s">
        <v>25</v>
      </c>
      <c r="L66" s="14" t="s">
        <v>29</v>
      </c>
      <c r="M66" s="14"/>
      <c r="N66" s="14"/>
      <c r="O66" s="14"/>
      <c r="P66" s="14"/>
    </row>
    <row r="67" spans="1:16" s="1" customFormat="1" ht="114" customHeight="1" x14ac:dyDescent="0.25">
      <c r="A67" s="14">
        <v>50</v>
      </c>
      <c r="B67" s="4" t="s">
        <v>194</v>
      </c>
      <c r="C67" s="4" t="s">
        <v>194</v>
      </c>
      <c r="D67" s="15" t="s">
        <v>320</v>
      </c>
      <c r="E67" s="9">
        <v>38750</v>
      </c>
      <c r="F67" s="15" t="s">
        <v>18</v>
      </c>
      <c r="G67" s="19" t="s">
        <v>56</v>
      </c>
      <c r="H67" s="20">
        <v>9261250</v>
      </c>
      <c r="I67" s="16">
        <v>44593</v>
      </c>
      <c r="J67" s="16">
        <v>44682</v>
      </c>
      <c r="K67" s="15" t="s">
        <v>40</v>
      </c>
      <c r="L67" s="14" t="s">
        <v>29</v>
      </c>
      <c r="M67" s="14"/>
      <c r="N67" s="14"/>
      <c r="O67" s="14"/>
      <c r="P67" s="14"/>
    </row>
    <row r="68" spans="1:16" s="1" customFormat="1" ht="15.75" x14ac:dyDescent="0.25">
      <c r="A68" s="14">
        <v>51</v>
      </c>
      <c r="B68" s="4" t="s">
        <v>107</v>
      </c>
      <c r="C68" s="4" t="s">
        <v>108</v>
      </c>
      <c r="D68" s="15" t="s">
        <v>164</v>
      </c>
      <c r="E68" s="15">
        <v>15</v>
      </c>
      <c r="F68" s="15" t="s">
        <v>18</v>
      </c>
      <c r="G68" s="19" t="s">
        <v>51</v>
      </c>
      <c r="H68" s="20">
        <v>2000000</v>
      </c>
      <c r="I68" s="16">
        <v>44593</v>
      </c>
      <c r="J68" s="16">
        <v>44652</v>
      </c>
      <c r="K68" s="15" t="s">
        <v>25</v>
      </c>
      <c r="L68" s="14" t="s">
        <v>29</v>
      </c>
      <c r="M68" s="14"/>
      <c r="N68" s="14"/>
      <c r="O68" s="14"/>
      <c r="P68" s="14"/>
    </row>
    <row r="69" spans="1:16" s="1" customFormat="1" ht="31.5" x14ac:dyDescent="0.25">
      <c r="A69" s="14">
        <v>52</v>
      </c>
      <c r="B69" s="15" t="s">
        <v>23</v>
      </c>
      <c r="C69" s="15" t="s">
        <v>23</v>
      </c>
      <c r="D69" s="15" t="s">
        <v>165</v>
      </c>
      <c r="E69" s="15">
        <v>1</v>
      </c>
      <c r="F69" s="15" t="s">
        <v>21</v>
      </c>
      <c r="G69" s="19" t="s">
        <v>24</v>
      </c>
      <c r="H69" s="20">
        <v>13833333</v>
      </c>
      <c r="I69" s="16">
        <v>44593</v>
      </c>
      <c r="J69" s="16">
        <v>44743</v>
      </c>
      <c r="K69" s="15" t="s">
        <v>25</v>
      </c>
      <c r="L69" s="14" t="s">
        <v>29</v>
      </c>
      <c r="M69" s="14"/>
      <c r="N69" s="14"/>
      <c r="O69" s="14"/>
      <c r="P69" s="14"/>
    </row>
    <row r="70" spans="1:16" s="1" customFormat="1" ht="31.5" x14ac:dyDescent="0.25">
      <c r="A70" s="14">
        <v>53</v>
      </c>
      <c r="B70" s="8" t="s">
        <v>111</v>
      </c>
      <c r="C70" s="8" t="s">
        <v>111</v>
      </c>
      <c r="D70" s="15" t="s">
        <v>166</v>
      </c>
      <c r="E70" s="15">
        <v>1</v>
      </c>
      <c r="F70" s="15" t="s">
        <v>21</v>
      </c>
      <c r="G70" s="19" t="s">
        <v>106</v>
      </c>
      <c r="H70" s="20">
        <v>82127290</v>
      </c>
      <c r="I70" s="16">
        <v>44593</v>
      </c>
      <c r="J70" s="25">
        <v>44743</v>
      </c>
      <c r="K70" s="15" t="s">
        <v>25</v>
      </c>
      <c r="L70" s="14" t="s">
        <v>29</v>
      </c>
      <c r="M70" s="14"/>
      <c r="N70" s="14"/>
      <c r="O70" s="14"/>
      <c r="P70" s="14"/>
    </row>
    <row r="71" spans="1:16" s="1" customFormat="1" ht="31.5" x14ac:dyDescent="0.25">
      <c r="A71" s="14">
        <v>54</v>
      </c>
      <c r="B71" s="8" t="s">
        <v>111</v>
      </c>
      <c r="C71" s="8" t="s">
        <v>111</v>
      </c>
      <c r="D71" s="15" t="s">
        <v>167</v>
      </c>
      <c r="E71" s="15">
        <v>1</v>
      </c>
      <c r="F71" s="15" t="s">
        <v>21</v>
      </c>
      <c r="G71" s="19" t="s">
        <v>106</v>
      </c>
      <c r="H71" s="20">
        <v>79895000</v>
      </c>
      <c r="I71" s="16">
        <v>44593</v>
      </c>
      <c r="J71" s="25">
        <v>44743</v>
      </c>
      <c r="K71" s="15" t="s">
        <v>25</v>
      </c>
      <c r="L71" s="14" t="s">
        <v>29</v>
      </c>
      <c r="M71" s="14"/>
      <c r="N71" s="14"/>
      <c r="O71" s="14"/>
      <c r="P71" s="14"/>
    </row>
    <row r="72" spans="1:16" s="1" customFormat="1" ht="31.5" x14ac:dyDescent="0.25">
      <c r="A72" s="14">
        <v>55</v>
      </c>
      <c r="B72" s="8" t="s">
        <v>111</v>
      </c>
      <c r="C72" s="8" t="s">
        <v>111</v>
      </c>
      <c r="D72" s="15" t="s">
        <v>387</v>
      </c>
      <c r="E72" s="15">
        <v>1</v>
      </c>
      <c r="F72" s="15" t="s">
        <v>21</v>
      </c>
      <c r="G72" s="19" t="s">
        <v>69</v>
      </c>
      <c r="H72" s="20">
        <v>55384224</v>
      </c>
      <c r="I72" s="16">
        <v>44593</v>
      </c>
      <c r="J72" s="16">
        <v>44866</v>
      </c>
      <c r="K72" s="15" t="s">
        <v>25</v>
      </c>
      <c r="L72" s="14" t="s">
        <v>29</v>
      </c>
      <c r="M72" s="14"/>
      <c r="N72" s="14"/>
      <c r="O72" s="14"/>
      <c r="P72" s="14"/>
    </row>
    <row r="73" spans="1:16" s="1" customFormat="1" ht="110.25" x14ac:dyDescent="0.25">
      <c r="A73" s="14">
        <v>56</v>
      </c>
      <c r="B73" s="8" t="s">
        <v>111</v>
      </c>
      <c r="C73" s="8" t="s">
        <v>111</v>
      </c>
      <c r="D73" s="15" t="s">
        <v>469</v>
      </c>
      <c r="E73" s="15">
        <v>1</v>
      </c>
      <c r="F73" s="15" t="s">
        <v>21</v>
      </c>
      <c r="G73" s="19" t="s">
        <v>209</v>
      </c>
      <c r="H73" s="20">
        <v>75000000</v>
      </c>
      <c r="I73" s="16">
        <v>44593</v>
      </c>
      <c r="J73" s="25">
        <v>44866</v>
      </c>
      <c r="K73" s="15" t="s">
        <v>26</v>
      </c>
      <c r="L73" s="14" t="s">
        <v>29</v>
      </c>
      <c r="M73" s="14"/>
      <c r="N73" s="14"/>
      <c r="O73" s="14"/>
      <c r="P73" s="14"/>
    </row>
    <row r="74" spans="1:16" s="1" customFormat="1" ht="126" x14ac:dyDescent="0.25">
      <c r="A74" s="14">
        <v>57</v>
      </c>
      <c r="B74" s="15" t="s">
        <v>305</v>
      </c>
      <c r="C74" s="15" t="s">
        <v>139</v>
      </c>
      <c r="D74" s="13" t="s">
        <v>446</v>
      </c>
      <c r="E74" s="15">
        <v>1</v>
      </c>
      <c r="F74" s="15" t="s">
        <v>21</v>
      </c>
      <c r="G74" s="19" t="s">
        <v>203</v>
      </c>
      <c r="H74" s="5">
        <v>3846733</v>
      </c>
      <c r="I74" s="25">
        <v>44593</v>
      </c>
      <c r="J74" s="25">
        <v>44896</v>
      </c>
      <c r="K74" s="15" t="s">
        <v>26</v>
      </c>
      <c r="L74" s="14" t="s">
        <v>29</v>
      </c>
      <c r="M74" s="14"/>
      <c r="N74" s="14"/>
      <c r="O74" s="14"/>
      <c r="P74" s="14" t="s">
        <v>441</v>
      </c>
    </row>
    <row r="75" spans="1:16" s="1" customFormat="1" ht="47.25" x14ac:dyDescent="0.25">
      <c r="A75" s="14">
        <v>58</v>
      </c>
      <c r="B75" s="15" t="s">
        <v>197</v>
      </c>
      <c r="C75" s="15" t="s">
        <v>361</v>
      </c>
      <c r="D75" s="13" t="s">
        <v>362</v>
      </c>
      <c r="E75" s="15">
        <v>5</v>
      </c>
      <c r="F75" s="15" t="s">
        <v>151</v>
      </c>
      <c r="G75" s="19" t="s">
        <v>70</v>
      </c>
      <c r="H75" s="20">
        <v>1209744</v>
      </c>
      <c r="I75" s="16">
        <v>44593</v>
      </c>
      <c r="J75" s="16">
        <v>44986</v>
      </c>
      <c r="K75" s="15" t="s">
        <v>25</v>
      </c>
      <c r="L75" s="14" t="s">
        <v>29</v>
      </c>
      <c r="M75" s="14"/>
      <c r="N75" s="14"/>
      <c r="O75" s="14"/>
      <c r="P75" s="14" t="s">
        <v>441</v>
      </c>
    </row>
    <row r="76" spans="1:16" s="1" customFormat="1" ht="141.75" x14ac:dyDescent="0.25">
      <c r="A76" s="14">
        <v>59</v>
      </c>
      <c r="B76" s="15" t="s">
        <v>197</v>
      </c>
      <c r="C76" s="15" t="s">
        <v>150</v>
      </c>
      <c r="D76" s="13" t="s">
        <v>168</v>
      </c>
      <c r="E76" s="15">
        <v>38</v>
      </c>
      <c r="F76" s="15" t="s">
        <v>151</v>
      </c>
      <c r="G76" s="19" t="s">
        <v>45</v>
      </c>
      <c r="H76" s="20">
        <v>4213135.58</v>
      </c>
      <c r="I76" s="16">
        <v>44593</v>
      </c>
      <c r="J76" s="16">
        <v>45352</v>
      </c>
      <c r="K76" s="15" t="s">
        <v>40</v>
      </c>
      <c r="L76" s="14" t="s">
        <v>29</v>
      </c>
      <c r="M76" s="14" t="s">
        <v>454</v>
      </c>
      <c r="N76" s="14" t="s">
        <v>29</v>
      </c>
      <c r="O76" s="14"/>
      <c r="P76" s="14"/>
    </row>
    <row r="77" spans="1:16" s="1" customFormat="1" ht="47.25" x14ac:dyDescent="0.25">
      <c r="A77" s="14">
        <v>60</v>
      </c>
      <c r="B77" s="15" t="s">
        <v>197</v>
      </c>
      <c r="C77" s="15" t="s">
        <v>361</v>
      </c>
      <c r="D77" s="13" t="s">
        <v>362</v>
      </c>
      <c r="E77" s="15">
        <v>8</v>
      </c>
      <c r="F77" s="15" t="s">
        <v>151</v>
      </c>
      <c r="G77" s="19" t="s">
        <v>45</v>
      </c>
      <c r="H77" s="20">
        <v>800000</v>
      </c>
      <c r="I77" s="16">
        <v>44593</v>
      </c>
      <c r="J77" s="16">
        <v>44986</v>
      </c>
      <c r="K77" s="15" t="s">
        <v>25</v>
      </c>
      <c r="L77" s="14" t="s">
        <v>29</v>
      </c>
      <c r="M77" s="14"/>
      <c r="N77" s="14"/>
      <c r="O77" s="14"/>
      <c r="P77" s="14" t="s">
        <v>441</v>
      </c>
    </row>
    <row r="78" spans="1:16" s="1" customFormat="1" ht="141.75" x14ac:dyDescent="0.25">
      <c r="A78" s="14">
        <v>61</v>
      </c>
      <c r="B78" s="15" t="s">
        <v>197</v>
      </c>
      <c r="C78" s="15" t="s">
        <v>150</v>
      </c>
      <c r="D78" s="13" t="s">
        <v>168</v>
      </c>
      <c r="E78" s="15">
        <v>15</v>
      </c>
      <c r="F78" s="15" t="s">
        <v>151</v>
      </c>
      <c r="G78" s="19" t="s">
        <v>421</v>
      </c>
      <c r="H78" s="20">
        <v>4428659.5199999996</v>
      </c>
      <c r="I78" s="16">
        <v>44593</v>
      </c>
      <c r="J78" s="16">
        <v>45352</v>
      </c>
      <c r="K78" s="15" t="s">
        <v>40</v>
      </c>
      <c r="L78" s="14" t="s">
        <v>29</v>
      </c>
      <c r="M78" s="14" t="s">
        <v>454</v>
      </c>
      <c r="N78" s="14" t="s">
        <v>29</v>
      </c>
      <c r="O78" s="14"/>
      <c r="P78" s="5"/>
    </row>
    <row r="79" spans="1:16" s="1" customFormat="1" ht="63" x14ac:dyDescent="0.25">
      <c r="A79" s="14">
        <v>62</v>
      </c>
      <c r="B79" s="15" t="s">
        <v>197</v>
      </c>
      <c r="C79" s="15" t="s">
        <v>150</v>
      </c>
      <c r="D79" s="13" t="s">
        <v>168</v>
      </c>
      <c r="E79" s="15">
        <v>14</v>
      </c>
      <c r="F79" s="15" t="s">
        <v>151</v>
      </c>
      <c r="G79" s="19" t="s">
        <v>22</v>
      </c>
      <c r="H79" s="20">
        <v>1814400</v>
      </c>
      <c r="I79" s="16">
        <v>44593</v>
      </c>
      <c r="J79" s="16">
        <v>45352</v>
      </c>
      <c r="K79" s="15" t="s">
        <v>25</v>
      </c>
      <c r="L79" s="14" t="s">
        <v>29</v>
      </c>
      <c r="M79" s="14" t="s">
        <v>455</v>
      </c>
      <c r="N79" s="14" t="s">
        <v>29</v>
      </c>
      <c r="O79" s="14"/>
      <c r="P79" s="14"/>
    </row>
    <row r="80" spans="1:16" s="1" customFormat="1" ht="63" x14ac:dyDescent="0.25">
      <c r="A80" s="14">
        <v>63</v>
      </c>
      <c r="B80" s="15" t="s">
        <v>197</v>
      </c>
      <c r="C80" s="15" t="s">
        <v>150</v>
      </c>
      <c r="D80" s="14" t="s">
        <v>168</v>
      </c>
      <c r="E80" s="15">
        <v>43</v>
      </c>
      <c r="F80" s="15" t="s">
        <v>151</v>
      </c>
      <c r="G80" s="19" t="s">
        <v>64</v>
      </c>
      <c r="H80" s="20">
        <v>3513600</v>
      </c>
      <c r="I80" s="16">
        <v>44593</v>
      </c>
      <c r="J80" s="16">
        <v>45352</v>
      </c>
      <c r="K80" s="15" t="s">
        <v>25</v>
      </c>
      <c r="L80" s="14" t="s">
        <v>29</v>
      </c>
      <c r="M80" s="14" t="s">
        <v>455</v>
      </c>
      <c r="N80" s="14" t="s">
        <v>29</v>
      </c>
      <c r="O80" s="14"/>
      <c r="P80" s="14"/>
    </row>
    <row r="81" spans="1:16" s="1" customFormat="1" ht="94.5" x14ac:dyDescent="0.25">
      <c r="A81" s="14">
        <v>64</v>
      </c>
      <c r="B81" s="15" t="s">
        <v>197</v>
      </c>
      <c r="C81" s="15" t="s">
        <v>150</v>
      </c>
      <c r="D81" s="14" t="s">
        <v>168</v>
      </c>
      <c r="E81" s="15">
        <v>57</v>
      </c>
      <c r="F81" s="15" t="s">
        <v>151</v>
      </c>
      <c r="G81" s="19" t="s">
        <v>485</v>
      </c>
      <c r="H81" s="20">
        <v>4587120</v>
      </c>
      <c r="I81" s="16">
        <v>44593</v>
      </c>
      <c r="J81" s="16">
        <v>45352</v>
      </c>
      <c r="K81" s="15" t="s">
        <v>25</v>
      </c>
      <c r="L81" s="14" t="s">
        <v>29</v>
      </c>
      <c r="M81" s="14" t="s">
        <v>484</v>
      </c>
      <c r="N81" s="14" t="s">
        <v>29</v>
      </c>
      <c r="O81" s="14"/>
      <c r="P81" s="14"/>
    </row>
    <row r="82" spans="1:16" s="1" customFormat="1" ht="141.75" x14ac:dyDescent="0.25">
      <c r="A82" s="14">
        <v>65</v>
      </c>
      <c r="B82" s="15" t="s">
        <v>197</v>
      </c>
      <c r="C82" s="15" t="s">
        <v>150</v>
      </c>
      <c r="D82" s="13" t="s">
        <v>168</v>
      </c>
      <c r="E82" s="15">
        <v>20</v>
      </c>
      <c r="F82" s="15" t="s">
        <v>151</v>
      </c>
      <c r="G82" s="19" t="s">
        <v>44</v>
      </c>
      <c r="H82" s="20">
        <v>2474686.37</v>
      </c>
      <c r="I82" s="16">
        <v>44593</v>
      </c>
      <c r="J82" s="16">
        <v>45352</v>
      </c>
      <c r="K82" s="15" t="s">
        <v>40</v>
      </c>
      <c r="L82" s="14" t="s">
        <v>29</v>
      </c>
      <c r="M82" s="14" t="s">
        <v>454</v>
      </c>
      <c r="N82" s="14" t="s">
        <v>29</v>
      </c>
      <c r="O82" s="14"/>
      <c r="P82" s="14"/>
    </row>
    <row r="83" spans="1:16" s="1" customFormat="1" ht="47.25" x14ac:dyDescent="0.25">
      <c r="A83" s="14">
        <v>66</v>
      </c>
      <c r="B83" s="15" t="s">
        <v>197</v>
      </c>
      <c r="C83" s="15" t="s">
        <v>361</v>
      </c>
      <c r="D83" s="13" t="s">
        <v>362</v>
      </c>
      <c r="E83" s="15">
        <v>5</v>
      </c>
      <c r="F83" s="15" t="s">
        <v>151</v>
      </c>
      <c r="G83" s="19" t="s">
        <v>44</v>
      </c>
      <c r="H83" s="20">
        <v>507780</v>
      </c>
      <c r="I83" s="16">
        <v>44593</v>
      </c>
      <c r="J83" s="16">
        <v>44986</v>
      </c>
      <c r="K83" s="15" t="s">
        <v>25</v>
      </c>
      <c r="L83" s="14" t="s">
        <v>29</v>
      </c>
      <c r="M83" s="14"/>
      <c r="N83" s="14"/>
      <c r="O83" s="14"/>
      <c r="P83" s="14" t="s">
        <v>441</v>
      </c>
    </row>
    <row r="84" spans="1:16" s="1" customFormat="1" ht="47.25" x14ac:dyDescent="0.25">
      <c r="A84" s="14">
        <v>67</v>
      </c>
      <c r="B84" s="15" t="s">
        <v>197</v>
      </c>
      <c r="C84" s="15" t="s">
        <v>150</v>
      </c>
      <c r="D84" s="13" t="s">
        <v>168</v>
      </c>
      <c r="E84" s="15">
        <v>17</v>
      </c>
      <c r="F84" s="15" t="s">
        <v>151</v>
      </c>
      <c r="G84" s="19" t="s">
        <v>102</v>
      </c>
      <c r="H84" s="20">
        <v>1501800</v>
      </c>
      <c r="I84" s="16">
        <v>44593</v>
      </c>
      <c r="J84" s="16">
        <v>44986</v>
      </c>
      <c r="K84" s="15" t="s">
        <v>25</v>
      </c>
      <c r="L84" s="14" t="s">
        <v>29</v>
      </c>
      <c r="M84" s="14"/>
      <c r="N84" s="14"/>
      <c r="O84" s="14"/>
      <c r="P84" s="14" t="s">
        <v>441</v>
      </c>
    </row>
    <row r="85" spans="1:16" s="1" customFormat="1" ht="141.75" x14ac:dyDescent="0.25">
      <c r="A85" s="14">
        <v>68</v>
      </c>
      <c r="B85" s="15" t="s">
        <v>197</v>
      </c>
      <c r="C85" s="15" t="s">
        <v>150</v>
      </c>
      <c r="D85" s="13" t="s">
        <v>168</v>
      </c>
      <c r="E85" s="15">
        <v>16</v>
      </c>
      <c r="F85" s="15" t="s">
        <v>151</v>
      </c>
      <c r="G85" s="19" t="s">
        <v>66</v>
      </c>
      <c r="H85" s="20">
        <v>1918641.74</v>
      </c>
      <c r="I85" s="16">
        <v>44593</v>
      </c>
      <c r="J85" s="16">
        <v>45352</v>
      </c>
      <c r="K85" s="15" t="s">
        <v>40</v>
      </c>
      <c r="L85" s="14" t="s">
        <v>29</v>
      </c>
      <c r="M85" s="14" t="s">
        <v>454</v>
      </c>
      <c r="N85" s="14" t="s">
        <v>29</v>
      </c>
      <c r="O85" s="14"/>
      <c r="P85" s="14"/>
    </row>
    <row r="86" spans="1:16" s="1" customFormat="1" ht="141.75" x14ac:dyDescent="0.25">
      <c r="A86" s="14">
        <v>69</v>
      </c>
      <c r="B86" s="15" t="s">
        <v>197</v>
      </c>
      <c r="C86" s="15" t="s">
        <v>150</v>
      </c>
      <c r="D86" s="13" t="s">
        <v>168</v>
      </c>
      <c r="E86" s="15">
        <v>13</v>
      </c>
      <c r="F86" s="15" t="s">
        <v>151</v>
      </c>
      <c r="G86" s="19" t="s">
        <v>19</v>
      </c>
      <c r="H86" s="20">
        <v>1284666.32</v>
      </c>
      <c r="I86" s="16">
        <v>44593</v>
      </c>
      <c r="J86" s="16">
        <v>45352</v>
      </c>
      <c r="K86" s="15" t="s">
        <v>40</v>
      </c>
      <c r="L86" s="14" t="s">
        <v>29</v>
      </c>
      <c r="M86" s="14" t="s">
        <v>454</v>
      </c>
      <c r="N86" s="14" t="s">
        <v>29</v>
      </c>
      <c r="O86" s="14"/>
      <c r="P86" s="14"/>
    </row>
    <row r="87" spans="1:16" s="1" customFormat="1" ht="63" x14ac:dyDescent="0.25">
      <c r="A87" s="14">
        <v>70</v>
      </c>
      <c r="B87" s="15" t="s">
        <v>197</v>
      </c>
      <c r="C87" s="15" t="s">
        <v>150</v>
      </c>
      <c r="D87" s="14" t="s">
        <v>168</v>
      </c>
      <c r="E87" s="15">
        <v>20</v>
      </c>
      <c r="F87" s="15" t="s">
        <v>151</v>
      </c>
      <c r="G87" s="19" t="s">
        <v>67</v>
      </c>
      <c r="H87" s="20">
        <v>1876464</v>
      </c>
      <c r="I87" s="16">
        <v>44593</v>
      </c>
      <c r="J87" s="16">
        <v>45352</v>
      </c>
      <c r="K87" s="15" t="s">
        <v>25</v>
      </c>
      <c r="L87" s="14" t="s">
        <v>29</v>
      </c>
      <c r="M87" s="14" t="s">
        <v>455</v>
      </c>
      <c r="N87" s="14" t="s">
        <v>29</v>
      </c>
      <c r="O87" s="14"/>
      <c r="P87" s="14"/>
    </row>
    <row r="88" spans="1:16" s="1" customFormat="1" ht="63" x14ac:dyDescent="0.25">
      <c r="A88" s="14">
        <v>71</v>
      </c>
      <c r="B88" s="15" t="s">
        <v>197</v>
      </c>
      <c r="C88" s="15" t="s">
        <v>150</v>
      </c>
      <c r="D88" s="13" t="s">
        <v>168</v>
      </c>
      <c r="E88" s="15">
        <v>66</v>
      </c>
      <c r="F88" s="15" t="s">
        <v>151</v>
      </c>
      <c r="G88" s="19" t="s">
        <v>68</v>
      </c>
      <c r="H88" s="20">
        <v>8795520</v>
      </c>
      <c r="I88" s="16">
        <v>44593</v>
      </c>
      <c r="J88" s="16">
        <v>45352</v>
      </c>
      <c r="K88" s="15" t="s">
        <v>25</v>
      </c>
      <c r="L88" s="14" t="s">
        <v>29</v>
      </c>
      <c r="M88" s="14" t="s">
        <v>455</v>
      </c>
      <c r="N88" s="14" t="s">
        <v>29</v>
      </c>
      <c r="O88" s="14"/>
      <c r="P88" s="14"/>
    </row>
    <row r="89" spans="1:16" s="1" customFormat="1" ht="63" x14ac:dyDescent="0.25">
      <c r="A89" s="14">
        <v>72</v>
      </c>
      <c r="B89" s="15" t="s">
        <v>197</v>
      </c>
      <c r="C89" s="15" t="s">
        <v>361</v>
      </c>
      <c r="D89" s="15" t="s">
        <v>362</v>
      </c>
      <c r="E89" s="15">
        <v>13</v>
      </c>
      <c r="F89" s="15" t="s">
        <v>151</v>
      </c>
      <c r="G89" s="19" t="s">
        <v>68</v>
      </c>
      <c r="H89" s="20">
        <v>3395304</v>
      </c>
      <c r="I89" s="16">
        <v>44593</v>
      </c>
      <c r="J89" s="16">
        <v>44986</v>
      </c>
      <c r="K89" s="15" t="s">
        <v>25</v>
      </c>
      <c r="L89" s="14" t="s">
        <v>29</v>
      </c>
      <c r="M89" s="14" t="s">
        <v>456</v>
      </c>
      <c r="N89" s="14"/>
      <c r="O89" s="14"/>
      <c r="P89" s="14"/>
    </row>
    <row r="90" spans="1:16" s="1" customFormat="1" ht="63" x14ac:dyDescent="0.25">
      <c r="A90" s="14">
        <v>73</v>
      </c>
      <c r="B90" s="15" t="s">
        <v>197</v>
      </c>
      <c r="C90" s="15" t="s">
        <v>150</v>
      </c>
      <c r="D90" s="15" t="s">
        <v>168</v>
      </c>
      <c r="E90" s="15">
        <v>36</v>
      </c>
      <c r="F90" s="15" t="s">
        <v>151</v>
      </c>
      <c r="G90" s="19" t="s">
        <v>70</v>
      </c>
      <c r="H90" s="20">
        <v>2860502.4</v>
      </c>
      <c r="I90" s="16">
        <v>44593</v>
      </c>
      <c r="J90" s="16">
        <v>45352</v>
      </c>
      <c r="K90" s="15" t="s">
        <v>25</v>
      </c>
      <c r="L90" s="14" t="s">
        <v>29</v>
      </c>
      <c r="M90" s="14" t="s">
        <v>455</v>
      </c>
      <c r="N90" s="14" t="s">
        <v>29</v>
      </c>
      <c r="O90" s="14"/>
      <c r="P90" s="14"/>
    </row>
    <row r="91" spans="1:16" s="1" customFormat="1" ht="15.75" x14ac:dyDescent="0.25">
      <c r="A91" s="14">
        <v>74</v>
      </c>
      <c r="B91" s="4" t="s">
        <v>107</v>
      </c>
      <c r="C91" s="4" t="s">
        <v>108</v>
      </c>
      <c r="D91" s="15" t="s">
        <v>164</v>
      </c>
      <c r="E91" s="15">
        <v>37</v>
      </c>
      <c r="F91" s="15" t="s">
        <v>18</v>
      </c>
      <c r="G91" s="19" t="s">
        <v>51</v>
      </c>
      <c r="H91" s="20">
        <v>1600000</v>
      </c>
      <c r="I91" s="16">
        <v>44614</v>
      </c>
      <c r="J91" s="25">
        <v>44642</v>
      </c>
      <c r="K91" s="15" t="s">
        <v>25</v>
      </c>
      <c r="L91" s="14" t="s">
        <v>29</v>
      </c>
      <c r="M91" s="14"/>
      <c r="N91" s="14"/>
      <c r="O91" s="14"/>
      <c r="P91" s="14"/>
    </row>
    <row r="92" spans="1:16" s="1" customFormat="1" ht="247.5" customHeight="1" x14ac:dyDescent="0.25">
      <c r="A92" s="14">
        <v>75</v>
      </c>
      <c r="B92" s="4" t="s">
        <v>94</v>
      </c>
      <c r="C92" s="4" t="s">
        <v>248</v>
      </c>
      <c r="D92" s="15" t="s">
        <v>327</v>
      </c>
      <c r="E92" s="15">
        <v>7</v>
      </c>
      <c r="F92" s="15" t="s">
        <v>21</v>
      </c>
      <c r="G92" s="19" t="s">
        <v>190</v>
      </c>
      <c r="H92" s="20">
        <v>10500000</v>
      </c>
      <c r="I92" s="25">
        <v>44621</v>
      </c>
      <c r="J92" s="25">
        <v>44682</v>
      </c>
      <c r="K92" s="14" t="s">
        <v>25</v>
      </c>
      <c r="L92" s="14" t="s">
        <v>29</v>
      </c>
      <c r="M92" s="14"/>
      <c r="N92" s="14"/>
      <c r="O92" s="14"/>
      <c r="P92" s="14"/>
    </row>
    <row r="93" spans="1:16" s="1" customFormat="1" ht="110.25" x14ac:dyDescent="0.25">
      <c r="A93" s="14">
        <v>76</v>
      </c>
      <c r="B93" s="12" t="s">
        <v>103</v>
      </c>
      <c r="C93" s="12" t="s">
        <v>103</v>
      </c>
      <c r="D93" s="15" t="s">
        <v>497</v>
      </c>
      <c r="E93" s="15">
        <v>1</v>
      </c>
      <c r="F93" s="15" t="s">
        <v>21</v>
      </c>
      <c r="G93" s="15" t="s">
        <v>64</v>
      </c>
      <c r="H93" s="20">
        <v>1100000</v>
      </c>
      <c r="I93" s="16">
        <v>44621</v>
      </c>
      <c r="J93" s="25">
        <v>44713</v>
      </c>
      <c r="K93" s="14" t="s">
        <v>25</v>
      </c>
      <c r="L93" s="14" t="s">
        <v>29</v>
      </c>
      <c r="M93" s="51" t="s">
        <v>505</v>
      </c>
      <c r="N93" s="14"/>
      <c r="O93" s="14"/>
      <c r="P93" s="14"/>
    </row>
    <row r="94" spans="1:16" s="1" customFormat="1" ht="63" x14ac:dyDescent="0.25">
      <c r="A94" s="14">
        <v>77</v>
      </c>
      <c r="B94" s="4" t="s">
        <v>249</v>
      </c>
      <c r="C94" s="4" t="s">
        <v>249</v>
      </c>
      <c r="D94" s="15" t="s">
        <v>196</v>
      </c>
      <c r="E94" s="15">
        <v>2</v>
      </c>
      <c r="F94" s="15" t="s">
        <v>21</v>
      </c>
      <c r="G94" s="15" t="s">
        <v>195</v>
      </c>
      <c r="H94" s="20">
        <v>2550000</v>
      </c>
      <c r="I94" s="16">
        <v>44621</v>
      </c>
      <c r="J94" s="25">
        <v>44713</v>
      </c>
      <c r="K94" s="14" t="s">
        <v>25</v>
      </c>
      <c r="L94" s="14" t="s">
        <v>29</v>
      </c>
      <c r="M94" s="14"/>
      <c r="N94" s="14"/>
      <c r="O94" s="14"/>
      <c r="P94" s="14"/>
    </row>
    <row r="95" spans="1:16" s="1" customFormat="1" ht="31.5" x14ac:dyDescent="0.25">
      <c r="A95" s="14">
        <v>78</v>
      </c>
      <c r="B95" s="14" t="s">
        <v>79</v>
      </c>
      <c r="C95" s="14" t="s">
        <v>80</v>
      </c>
      <c r="D95" s="15" t="s">
        <v>81</v>
      </c>
      <c r="E95" s="15">
        <v>19</v>
      </c>
      <c r="F95" s="15" t="s">
        <v>21</v>
      </c>
      <c r="G95" s="19" t="s">
        <v>51</v>
      </c>
      <c r="H95" s="20">
        <v>780000</v>
      </c>
      <c r="I95" s="16">
        <v>44621</v>
      </c>
      <c r="J95" s="16">
        <v>44713</v>
      </c>
      <c r="K95" s="15" t="s">
        <v>25</v>
      </c>
      <c r="L95" s="14" t="s">
        <v>29</v>
      </c>
      <c r="M95" s="14"/>
      <c r="N95" s="14"/>
      <c r="O95" s="14"/>
      <c r="P95" s="14"/>
    </row>
    <row r="96" spans="1:16" s="1" customFormat="1" ht="94.5" x14ac:dyDescent="0.25">
      <c r="A96" s="14">
        <v>79</v>
      </c>
      <c r="B96" s="15" t="s">
        <v>103</v>
      </c>
      <c r="C96" s="15" t="s">
        <v>103</v>
      </c>
      <c r="D96" s="15" t="s">
        <v>311</v>
      </c>
      <c r="E96" s="7">
        <v>1</v>
      </c>
      <c r="F96" s="15" t="s">
        <v>21</v>
      </c>
      <c r="G96" s="15" t="s">
        <v>319</v>
      </c>
      <c r="H96" s="20">
        <v>31062433.274999999</v>
      </c>
      <c r="I96" s="16">
        <v>44621</v>
      </c>
      <c r="J96" s="16">
        <v>45017</v>
      </c>
      <c r="K96" s="15" t="s">
        <v>25</v>
      </c>
      <c r="L96" s="14" t="s">
        <v>29</v>
      </c>
      <c r="M96" s="14"/>
      <c r="N96" s="14"/>
      <c r="O96" s="14"/>
      <c r="P96" s="14"/>
    </row>
    <row r="97" spans="1:16" s="1" customFormat="1" ht="94.5" x14ac:dyDescent="0.25">
      <c r="A97" s="14">
        <v>80</v>
      </c>
      <c r="B97" s="14" t="s">
        <v>125</v>
      </c>
      <c r="C97" s="14" t="s">
        <v>126</v>
      </c>
      <c r="D97" s="15" t="s">
        <v>127</v>
      </c>
      <c r="E97" s="7">
        <v>10678352</v>
      </c>
      <c r="F97" s="15" t="s">
        <v>18</v>
      </c>
      <c r="G97" s="15" t="s">
        <v>319</v>
      </c>
      <c r="H97" s="20">
        <v>482893640.15129483</v>
      </c>
      <c r="I97" s="16">
        <v>44621</v>
      </c>
      <c r="J97" s="16">
        <v>45017</v>
      </c>
      <c r="K97" s="15" t="s">
        <v>26</v>
      </c>
      <c r="L97" s="14" t="s">
        <v>29</v>
      </c>
      <c r="M97" s="42"/>
      <c r="N97" s="14"/>
      <c r="O97" s="42"/>
      <c r="P97" s="14" t="s">
        <v>496</v>
      </c>
    </row>
    <row r="98" spans="1:16" s="1" customFormat="1" ht="47.25" customHeight="1" x14ac:dyDescent="0.25">
      <c r="A98" s="14">
        <v>81</v>
      </c>
      <c r="B98" s="15" t="s">
        <v>46</v>
      </c>
      <c r="C98" s="15" t="s">
        <v>46</v>
      </c>
      <c r="D98" s="15" t="s">
        <v>325</v>
      </c>
      <c r="E98" s="15">
        <v>1</v>
      </c>
      <c r="F98" s="15" t="s">
        <v>21</v>
      </c>
      <c r="G98" s="15" t="s">
        <v>22</v>
      </c>
      <c r="H98" s="20">
        <v>1800000</v>
      </c>
      <c r="I98" s="16">
        <v>44621</v>
      </c>
      <c r="J98" s="25">
        <v>44803</v>
      </c>
      <c r="K98" s="15" t="s">
        <v>25</v>
      </c>
      <c r="L98" s="14" t="s">
        <v>29</v>
      </c>
      <c r="M98" s="14"/>
      <c r="N98" s="14"/>
      <c r="O98" s="14"/>
      <c r="P98" s="14"/>
    </row>
    <row r="99" spans="1:16" s="1" customFormat="1" ht="94.5" customHeight="1" x14ac:dyDescent="0.25">
      <c r="A99" s="14">
        <v>82</v>
      </c>
      <c r="B99" s="14" t="s">
        <v>85</v>
      </c>
      <c r="C99" s="14" t="s">
        <v>87</v>
      </c>
      <c r="D99" s="15" t="s">
        <v>384</v>
      </c>
      <c r="E99" s="15">
        <v>1</v>
      </c>
      <c r="F99" s="15" t="s">
        <v>21</v>
      </c>
      <c r="G99" s="15" t="s">
        <v>68</v>
      </c>
      <c r="H99" s="20">
        <v>600000</v>
      </c>
      <c r="I99" s="16">
        <v>44621</v>
      </c>
      <c r="J99" s="16">
        <v>44713</v>
      </c>
      <c r="K99" s="15" t="s">
        <v>25</v>
      </c>
      <c r="L99" s="14" t="s">
        <v>29</v>
      </c>
      <c r="M99" s="14"/>
      <c r="N99" s="14"/>
      <c r="O99" s="14"/>
      <c r="P99" s="14"/>
    </row>
    <row r="100" spans="1:16" s="1" customFormat="1" ht="47.25" customHeight="1" x14ac:dyDescent="0.25">
      <c r="A100" s="14">
        <v>83</v>
      </c>
      <c r="B100" s="15" t="s">
        <v>85</v>
      </c>
      <c r="C100" s="15" t="s">
        <v>87</v>
      </c>
      <c r="D100" s="15" t="s">
        <v>379</v>
      </c>
      <c r="E100" s="15">
        <v>1</v>
      </c>
      <c r="F100" s="15" t="s">
        <v>21</v>
      </c>
      <c r="G100" s="15" t="s">
        <v>66</v>
      </c>
      <c r="H100" s="5">
        <v>600000</v>
      </c>
      <c r="I100" s="16">
        <v>44650</v>
      </c>
      <c r="J100" s="25">
        <v>44742</v>
      </c>
      <c r="K100" s="15" t="s">
        <v>25</v>
      </c>
      <c r="L100" s="14" t="s">
        <v>29</v>
      </c>
      <c r="M100" s="14"/>
      <c r="N100" s="14"/>
      <c r="O100" s="14"/>
      <c r="P100" s="14"/>
    </row>
    <row r="101" spans="1:16" s="1" customFormat="1" ht="344.25" customHeight="1" x14ac:dyDescent="0.25">
      <c r="A101" s="14">
        <v>84</v>
      </c>
      <c r="B101" s="15" t="s">
        <v>366</v>
      </c>
      <c r="C101" s="15" t="s">
        <v>365</v>
      </c>
      <c r="D101" s="15" t="s">
        <v>493</v>
      </c>
      <c r="E101" s="15">
        <v>7</v>
      </c>
      <c r="F101" s="15" t="s">
        <v>227</v>
      </c>
      <c r="G101" s="15" t="s">
        <v>360</v>
      </c>
      <c r="H101" s="20">
        <f>2710000+2967760+18000+1280000+650000+33310000+11685000</f>
        <v>52620760</v>
      </c>
      <c r="I101" s="16">
        <v>44650</v>
      </c>
      <c r="J101" s="25">
        <v>44772</v>
      </c>
      <c r="K101" s="15" t="s">
        <v>25</v>
      </c>
      <c r="L101" s="14" t="s">
        <v>29</v>
      </c>
      <c r="M101" s="14" t="s">
        <v>495</v>
      </c>
      <c r="N101" s="14" t="s">
        <v>29</v>
      </c>
      <c r="O101" s="14"/>
      <c r="P101" s="14"/>
    </row>
    <row r="102" spans="1:16" s="1" customFormat="1" ht="63" customHeight="1" x14ac:dyDescent="0.25">
      <c r="A102" s="14">
        <v>85</v>
      </c>
      <c r="B102" s="15" t="s">
        <v>93</v>
      </c>
      <c r="C102" s="15" t="s">
        <v>93</v>
      </c>
      <c r="D102" s="15" t="s">
        <v>394</v>
      </c>
      <c r="E102" s="15">
        <v>1</v>
      </c>
      <c r="F102" s="15" t="s">
        <v>21</v>
      </c>
      <c r="G102" s="19" t="s">
        <v>99</v>
      </c>
      <c r="H102" s="20">
        <v>1800000</v>
      </c>
      <c r="I102" s="16">
        <v>44621</v>
      </c>
      <c r="J102" s="16">
        <v>45047</v>
      </c>
      <c r="K102" s="15" t="s">
        <v>25</v>
      </c>
      <c r="L102" s="14" t="s">
        <v>29</v>
      </c>
      <c r="M102" s="14"/>
      <c r="N102" s="14"/>
      <c r="O102" s="14"/>
      <c r="P102" s="14"/>
    </row>
    <row r="103" spans="1:16" s="1" customFormat="1" ht="47.25" customHeight="1" x14ac:dyDescent="0.25">
      <c r="A103" s="14">
        <v>86</v>
      </c>
      <c r="B103" s="15" t="s">
        <v>310</v>
      </c>
      <c r="C103" s="15" t="s">
        <v>310</v>
      </c>
      <c r="D103" s="15" t="s">
        <v>406</v>
      </c>
      <c r="E103" s="15">
        <v>1</v>
      </c>
      <c r="F103" s="15" t="s">
        <v>21</v>
      </c>
      <c r="G103" s="19" t="s">
        <v>66</v>
      </c>
      <c r="H103" s="20">
        <v>876000</v>
      </c>
      <c r="I103" s="16">
        <v>44650</v>
      </c>
      <c r="J103" s="25">
        <v>44711</v>
      </c>
      <c r="K103" s="15" t="s">
        <v>25</v>
      </c>
      <c r="L103" s="14" t="s">
        <v>29</v>
      </c>
      <c r="M103" s="14"/>
      <c r="N103" s="14"/>
      <c r="O103" s="14"/>
      <c r="P103" s="14"/>
    </row>
    <row r="104" spans="1:16" s="1" customFormat="1" ht="94.5" customHeight="1" x14ac:dyDescent="0.25">
      <c r="A104" s="14">
        <v>87</v>
      </c>
      <c r="B104" s="14" t="s">
        <v>86</v>
      </c>
      <c r="C104" s="14" t="s">
        <v>86</v>
      </c>
      <c r="D104" s="15" t="s">
        <v>375</v>
      </c>
      <c r="E104" s="15">
        <v>1</v>
      </c>
      <c r="F104" s="15" t="s">
        <v>21</v>
      </c>
      <c r="G104" s="15" t="s">
        <v>287</v>
      </c>
      <c r="H104" s="20">
        <v>2463000</v>
      </c>
      <c r="I104" s="16">
        <v>44621</v>
      </c>
      <c r="J104" s="25">
        <v>44866</v>
      </c>
      <c r="K104" s="15" t="s">
        <v>25</v>
      </c>
      <c r="L104" s="14" t="s">
        <v>29</v>
      </c>
      <c r="M104" s="14"/>
      <c r="N104" s="14"/>
      <c r="O104" s="14"/>
      <c r="P104" s="14"/>
    </row>
    <row r="105" spans="1:16" s="1" customFormat="1" ht="47.25" customHeight="1" x14ac:dyDescent="0.25">
      <c r="A105" s="14">
        <v>88</v>
      </c>
      <c r="B105" s="15" t="s">
        <v>86</v>
      </c>
      <c r="C105" s="15" t="s">
        <v>86</v>
      </c>
      <c r="D105" s="23" t="s">
        <v>357</v>
      </c>
      <c r="E105" s="15">
        <v>1</v>
      </c>
      <c r="F105" s="15" t="s">
        <v>21</v>
      </c>
      <c r="G105" s="19" t="s">
        <v>66</v>
      </c>
      <c r="H105" s="20">
        <v>868000</v>
      </c>
      <c r="I105" s="16">
        <v>44650</v>
      </c>
      <c r="J105" s="25">
        <v>44866</v>
      </c>
      <c r="K105" s="15" t="s">
        <v>25</v>
      </c>
      <c r="L105" s="14" t="s">
        <v>29</v>
      </c>
      <c r="M105" s="14"/>
      <c r="N105" s="14"/>
      <c r="O105" s="14"/>
      <c r="P105" s="14"/>
    </row>
    <row r="106" spans="1:16" s="1" customFormat="1" ht="47.25" customHeight="1" x14ac:dyDescent="0.25">
      <c r="A106" s="14">
        <v>89</v>
      </c>
      <c r="B106" s="15" t="s">
        <v>46</v>
      </c>
      <c r="C106" s="15" t="s">
        <v>46</v>
      </c>
      <c r="D106" s="15" t="s">
        <v>322</v>
      </c>
      <c r="E106" s="15">
        <v>1</v>
      </c>
      <c r="F106" s="15" t="s">
        <v>21</v>
      </c>
      <c r="G106" s="15" t="s">
        <v>24</v>
      </c>
      <c r="H106" s="5">
        <v>1800000</v>
      </c>
      <c r="I106" s="16">
        <v>44650</v>
      </c>
      <c r="J106" s="25">
        <v>44866</v>
      </c>
      <c r="K106" s="15" t="s">
        <v>25</v>
      </c>
      <c r="L106" s="14" t="s">
        <v>29</v>
      </c>
      <c r="M106" s="14"/>
      <c r="N106" s="14"/>
      <c r="O106" s="14"/>
      <c r="P106" s="14"/>
    </row>
    <row r="107" spans="1:16" s="1" customFormat="1" ht="47.25" customHeight="1" x14ac:dyDescent="0.25">
      <c r="A107" s="14">
        <v>90</v>
      </c>
      <c r="B107" s="15" t="s">
        <v>46</v>
      </c>
      <c r="C107" s="15" t="s">
        <v>46</v>
      </c>
      <c r="D107" s="15" t="s">
        <v>368</v>
      </c>
      <c r="E107" s="15">
        <v>1</v>
      </c>
      <c r="F107" s="15" t="s">
        <v>21</v>
      </c>
      <c r="G107" s="15" t="s">
        <v>45</v>
      </c>
      <c r="H107" s="20">
        <v>1200000</v>
      </c>
      <c r="I107" s="16">
        <v>44621</v>
      </c>
      <c r="J107" s="25">
        <v>44774</v>
      </c>
      <c r="K107" s="15" t="s">
        <v>25</v>
      </c>
      <c r="L107" s="14" t="s">
        <v>29</v>
      </c>
      <c r="M107" s="14"/>
      <c r="N107" s="14"/>
      <c r="O107" s="14"/>
      <c r="P107" s="14"/>
    </row>
    <row r="108" spans="1:16" s="1" customFormat="1" ht="47.25" customHeight="1" x14ac:dyDescent="0.25">
      <c r="A108" s="14">
        <v>91</v>
      </c>
      <c r="B108" s="15" t="s">
        <v>101</v>
      </c>
      <c r="C108" s="15" t="s">
        <v>275</v>
      </c>
      <c r="D108" s="15" t="s">
        <v>385</v>
      </c>
      <c r="E108" s="15">
        <v>1</v>
      </c>
      <c r="F108" s="15" t="s">
        <v>21</v>
      </c>
      <c r="G108" s="15" t="s">
        <v>45</v>
      </c>
      <c r="H108" s="20">
        <v>1680000</v>
      </c>
      <c r="I108" s="16">
        <v>44621</v>
      </c>
      <c r="J108" s="25">
        <v>44774</v>
      </c>
      <c r="K108" s="15" t="s">
        <v>25</v>
      </c>
      <c r="L108" s="14" t="s">
        <v>29</v>
      </c>
      <c r="M108" s="14"/>
      <c r="N108" s="14"/>
      <c r="O108" s="14"/>
      <c r="P108" s="14"/>
    </row>
    <row r="109" spans="1:16" s="1" customFormat="1" ht="31.5" x14ac:dyDescent="0.25">
      <c r="A109" s="14">
        <v>92</v>
      </c>
      <c r="B109" s="15" t="s">
        <v>46</v>
      </c>
      <c r="C109" s="15" t="s">
        <v>46</v>
      </c>
      <c r="D109" s="15" t="s">
        <v>336</v>
      </c>
      <c r="E109" s="15">
        <v>1</v>
      </c>
      <c r="F109" s="15" t="s">
        <v>21</v>
      </c>
      <c r="G109" s="15" t="s">
        <v>71</v>
      </c>
      <c r="H109" s="20">
        <v>1470000</v>
      </c>
      <c r="I109" s="16">
        <v>44621</v>
      </c>
      <c r="J109" s="25">
        <v>44866</v>
      </c>
      <c r="K109" s="15" t="s">
        <v>25</v>
      </c>
      <c r="L109" s="14" t="s">
        <v>29</v>
      </c>
      <c r="M109" s="14"/>
      <c r="N109" s="14"/>
      <c r="O109" s="14"/>
      <c r="P109" s="14"/>
    </row>
    <row r="110" spans="1:16" s="1" customFormat="1" ht="96.75" customHeight="1" x14ac:dyDescent="0.25">
      <c r="A110" s="14">
        <v>93</v>
      </c>
      <c r="B110" s="15" t="s">
        <v>86</v>
      </c>
      <c r="C110" s="15" t="s">
        <v>86</v>
      </c>
      <c r="D110" s="15" t="s">
        <v>386</v>
      </c>
      <c r="E110" s="15">
        <v>1</v>
      </c>
      <c r="F110" s="15" t="s">
        <v>21</v>
      </c>
      <c r="G110" s="19" t="s">
        <v>70</v>
      </c>
      <c r="H110" s="20">
        <v>1800000</v>
      </c>
      <c r="I110" s="25">
        <v>44621</v>
      </c>
      <c r="J110" s="25">
        <v>44896</v>
      </c>
      <c r="K110" s="15" t="s">
        <v>25</v>
      </c>
      <c r="L110" s="14" t="s">
        <v>29</v>
      </c>
      <c r="M110" s="14"/>
      <c r="N110" s="14"/>
      <c r="O110" s="14"/>
      <c r="P110" s="14" t="s">
        <v>441</v>
      </c>
    </row>
    <row r="111" spans="1:16" s="1" customFormat="1" ht="47.25" customHeight="1" x14ac:dyDescent="0.25">
      <c r="A111" s="14">
        <v>94</v>
      </c>
      <c r="B111" s="14" t="s">
        <v>85</v>
      </c>
      <c r="C111" s="14" t="s">
        <v>87</v>
      </c>
      <c r="D111" s="15" t="s">
        <v>393</v>
      </c>
      <c r="E111" s="15">
        <v>1</v>
      </c>
      <c r="F111" s="15" t="s">
        <v>21</v>
      </c>
      <c r="G111" s="19" t="s">
        <v>102</v>
      </c>
      <c r="H111" s="20">
        <f>3500000+3500000+3500000</f>
        <v>10500000</v>
      </c>
      <c r="I111" s="16">
        <v>44621</v>
      </c>
      <c r="J111" s="16">
        <v>45047</v>
      </c>
      <c r="K111" s="15" t="s">
        <v>25</v>
      </c>
      <c r="L111" s="14" t="s">
        <v>29</v>
      </c>
      <c r="M111" s="14"/>
      <c r="N111" s="14"/>
      <c r="O111" s="14"/>
      <c r="P111" s="14"/>
    </row>
    <row r="112" spans="1:16" s="1" customFormat="1" ht="126" customHeight="1" x14ac:dyDescent="0.25">
      <c r="A112" s="14">
        <v>95</v>
      </c>
      <c r="B112" s="14" t="s">
        <v>85</v>
      </c>
      <c r="C112" s="14" t="s">
        <v>87</v>
      </c>
      <c r="D112" s="15" t="s">
        <v>415</v>
      </c>
      <c r="E112" s="15">
        <v>3</v>
      </c>
      <c r="F112" s="15" t="s">
        <v>21</v>
      </c>
      <c r="G112" s="19" t="s">
        <v>223</v>
      </c>
      <c r="H112" s="20">
        <v>22265813</v>
      </c>
      <c r="I112" s="16">
        <v>44621</v>
      </c>
      <c r="J112" s="16">
        <v>44682</v>
      </c>
      <c r="K112" s="15" t="s">
        <v>25</v>
      </c>
      <c r="L112" s="14" t="s">
        <v>29</v>
      </c>
      <c r="M112" s="14"/>
      <c r="N112" s="14"/>
      <c r="O112" s="14"/>
      <c r="P112" s="14"/>
    </row>
    <row r="113" spans="1:16" s="1" customFormat="1" ht="110.25" x14ac:dyDescent="0.25">
      <c r="A113" s="14">
        <v>96</v>
      </c>
      <c r="B113" s="15" t="s">
        <v>274</v>
      </c>
      <c r="C113" s="15" t="s">
        <v>48</v>
      </c>
      <c r="D113" s="15" t="s">
        <v>337</v>
      </c>
      <c r="E113" s="15">
        <v>1</v>
      </c>
      <c r="F113" s="15" t="s">
        <v>21</v>
      </c>
      <c r="G113" s="15" t="s">
        <v>45</v>
      </c>
      <c r="H113" s="20">
        <v>1350000</v>
      </c>
      <c r="I113" s="16">
        <v>44621</v>
      </c>
      <c r="J113" s="16">
        <v>44774</v>
      </c>
      <c r="K113" s="15" t="s">
        <v>25</v>
      </c>
      <c r="L113" s="14" t="s">
        <v>29</v>
      </c>
      <c r="M113" s="14" t="s">
        <v>489</v>
      </c>
      <c r="N113" s="14" t="s">
        <v>29</v>
      </c>
      <c r="O113" s="14"/>
      <c r="P113" s="14"/>
    </row>
    <row r="114" spans="1:16" s="1" customFormat="1" ht="47.25" customHeight="1" x14ac:dyDescent="0.25">
      <c r="A114" s="14">
        <v>97</v>
      </c>
      <c r="B114" s="15" t="s">
        <v>46</v>
      </c>
      <c r="C114" s="15" t="s">
        <v>46</v>
      </c>
      <c r="D114" s="15" t="s">
        <v>358</v>
      </c>
      <c r="E114" s="15">
        <v>1</v>
      </c>
      <c r="F114" s="15" t="s">
        <v>21</v>
      </c>
      <c r="G114" s="15" t="s">
        <v>68</v>
      </c>
      <c r="H114" s="20">
        <v>3060000</v>
      </c>
      <c r="I114" s="16">
        <v>44621</v>
      </c>
      <c r="J114" s="25">
        <v>44805</v>
      </c>
      <c r="K114" s="15" t="s">
        <v>25</v>
      </c>
      <c r="L114" s="14" t="s">
        <v>29</v>
      </c>
      <c r="M114" s="14"/>
      <c r="N114" s="14"/>
      <c r="O114" s="14"/>
      <c r="P114" s="14"/>
    </row>
    <row r="115" spans="1:16" s="1" customFormat="1" ht="102" customHeight="1" x14ac:dyDescent="0.25">
      <c r="A115" s="59">
        <v>98</v>
      </c>
      <c r="B115" s="64" t="s">
        <v>364</v>
      </c>
      <c r="C115" s="64" t="s">
        <v>262</v>
      </c>
      <c r="D115" s="64" t="s">
        <v>374</v>
      </c>
      <c r="E115" s="64">
        <v>2</v>
      </c>
      <c r="F115" s="64" t="s">
        <v>21</v>
      </c>
      <c r="G115" s="64" t="s">
        <v>222</v>
      </c>
      <c r="H115" s="66">
        <f>2256000+3223196</f>
        <v>5479196</v>
      </c>
      <c r="I115" s="60">
        <v>44621</v>
      </c>
      <c r="J115" s="61">
        <v>44835</v>
      </c>
      <c r="K115" s="64" t="s">
        <v>25</v>
      </c>
      <c r="L115" s="59" t="s">
        <v>29</v>
      </c>
      <c r="M115" s="59"/>
      <c r="N115" s="59"/>
      <c r="O115" s="59"/>
      <c r="P115" s="62"/>
    </row>
    <row r="116" spans="1:16" s="1" customFormat="1" ht="31.5" customHeight="1" x14ac:dyDescent="0.25">
      <c r="A116" s="59"/>
      <c r="B116" s="64"/>
      <c r="C116" s="64"/>
      <c r="D116" s="64"/>
      <c r="E116" s="64"/>
      <c r="F116" s="64"/>
      <c r="G116" s="64"/>
      <c r="H116" s="66"/>
      <c r="I116" s="60"/>
      <c r="J116" s="61"/>
      <c r="K116" s="64"/>
      <c r="L116" s="59"/>
      <c r="M116" s="59"/>
      <c r="N116" s="59"/>
      <c r="O116" s="59"/>
      <c r="P116" s="63"/>
    </row>
    <row r="117" spans="1:16" s="1" customFormat="1" ht="47.25" customHeight="1" x14ac:dyDescent="0.25">
      <c r="A117" s="14">
        <v>99</v>
      </c>
      <c r="B117" s="15" t="s">
        <v>276</v>
      </c>
      <c r="C117" s="15" t="s">
        <v>47</v>
      </c>
      <c r="D117" s="15" t="s">
        <v>492</v>
      </c>
      <c r="E117" s="15">
        <v>1</v>
      </c>
      <c r="F117" s="15" t="s">
        <v>21</v>
      </c>
      <c r="G117" s="15" t="s">
        <v>45</v>
      </c>
      <c r="H117" s="20">
        <v>3000000</v>
      </c>
      <c r="I117" s="16">
        <v>44621</v>
      </c>
      <c r="J117" s="25">
        <v>45992</v>
      </c>
      <c r="K117" s="15" t="s">
        <v>25</v>
      </c>
      <c r="L117" s="14" t="s">
        <v>29</v>
      </c>
      <c r="M117" s="14" t="s">
        <v>500</v>
      </c>
      <c r="N117" s="14"/>
      <c r="O117" s="14"/>
      <c r="P117" s="14"/>
    </row>
    <row r="118" spans="1:16" s="1" customFormat="1" ht="122.25" customHeight="1" x14ac:dyDescent="0.25">
      <c r="A118" s="14">
        <v>100</v>
      </c>
      <c r="B118" s="15" t="s">
        <v>100</v>
      </c>
      <c r="C118" s="15" t="s">
        <v>262</v>
      </c>
      <c r="D118" s="15" t="s">
        <v>359</v>
      </c>
      <c r="E118" s="15">
        <v>2</v>
      </c>
      <c r="F118" s="15" t="s">
        <v>21</v>
      </c>
      <c r="G118" s="15" t="s">
        <v>71</v>
      </c>
      <c r="H118" s="20">
        <v>900000</v>
      </c>
      <c r="I118" s="16">
        <v>44621</v>
      </c>
      <c r="J118" s="16">
        <v>44774</v>
      </c>
      <c r="K118" s="15" t="s">
        <v>25</v>
      </c>
      <c r="L118" s="14" t="s">
        <v>29</v>
      </c>
      <c r="M118" s="14"/>
      <c r="N118" s="14"/>
      <c r="O118" s="14"/>
      <c r="P118" s="14"/>
    </row>
    <row r="119" spans="1:16" s="1" customFormat="1" ht="63" customHeight="1" x14ac:dyDescent="0.25">
      <c r="A119" s="14">
        <v>101</v>
      </c>
      <c r="B119" s="15" t="s">
        <v>87</v>
      </c>
      <c r="C119" s="15" t="s">
        <v>277</v>
      </c>
      <c r="D119" s="15" t="s">
        <v>401</v>
      </c>
      <c r="E119" s="15">
        <v>1</v>
      </c>
      <c r="F119" s="15" t="s">
        <v>21</v>
      </c>
      <c r="G119" s="19" t="s">
        <v>104</v>
      </c>
      <c r="H119" s="20">
        <v>3971132</v>
      </c>
      <c r="I119" s="16">
        <v>44621</v>
      </c>
      <c r="J119" s="16">
        <v>44743</v>
      </c>
      <c r="K119" s="15" t="s">
        <v>25</v>
      </c>
      <c r="L119" s="14" t="s">
        <v>29</v>
      </c>
      <c r="M119" s="14"/>
      <c r="N119" s="14"/>
      <c r="O119" s="14"/>
      <c r="P119" s="14"/>
    </row>
    <row r="120" spans="1:16" s="1" customFormat="1" ht="94.5" customHeight="1" x14ac:dyDescent="0.25">
      <c r="A120" s="14">
        <v>102</v>
      </c>
      <c r="B120" s="14" t="s">
        <v>85</v>
      </c>
      <c r="C120" s="14" t="s">
        <v>87</v>
      </c>
      <c r="D120" s="15" t="s">
        <v>395</v>
      </c>
      <c r="E120" s="15">
        <v>2</v>
      </c>
      <c r="F120" s="15" t="s">
        <v>21</v>
      </c>
      <c r="G120" s="15" t="s">
        <v>225</v>
      </c>
      <c r="H120" s="20">
        <v>2452000</v>
      </c>
      <c r="I120" s="16">
        <v>44621</v>
      </c>
      <c r="J120" s="25">
        <v>45108</v>
      </c>
      <c r="K120" s="15" t="s">
        <v>25</v>
      </c>
      <c r="L120" s="14" t="s">
        <v>29</v>
      </c>
      <c r="M120" s="14"/>
      <c r="N120" s="14"/>
      <c r="O120" s="14"/>
      <c r="P120" s="14"/>
    </row>
    <row r="121" spans="1:16" s="1" customFormat="1" ht="47.25" customHeight="1" x14ac:dyDescent="0.25">
      <c r="A121" s="14">
        <v>103</v>
      </c>
      <c r="B121" s="15" t="s">
        <v>23</v>
      </c>
      <c r="C121" s="15" t="s">
        <v>297</v>
      </c>
      <c r="D121" s="15" t="s">
        <v>338</v>
      </c>
      <c r="E121" s="15">
        <v>1</v>
      </c>
      <c r="F121" s="15" t="s">
        <v>227</v>
      </c>
      <c r="G121" s="19" t="s">
        <v>63</v>
      </c>
      <c r="H121" s="20">
        <v>950000</v>
      </c>
      <c r="I121" s="16">
        <v>44621</v>
      </c>
      <c r="J121" s="16">
        <v>44774</v>
      </c>
      <c r="K121" s="15" t="s">
        <v>26</v>
      </c>
      <c r="L121" s="14" t="s">
        <v>29</v>
      </c>
      <c r="M121" s="14"/>
      <c r="N121" s="14"/>
      <c r="O121" s="14"/>
      <c r="P121" s="14"/>
    </row>
    <row r="122" spans="1:16" s="1" customFormat="1" ht="63" customHeight="1" x14ac:dyDescent="0.25">
      <c r="A122" s="14">
        <v>104</v>
      </c>
      <c r="B122" s="14" t="s">
        <v>85</v>
      </c>
      <c r="C122" s="15" t="s">
        <v>87</v>
      </c>
      <c r="D122" s="15" t="s">
        <v>370</v>
      </c>
      <c r="E122" s="15">
        <v>1</v>
      </c>
      <c r="F122" s="15" t="s">
        <v>21</v>
      </c>
      <c r="G122" s="19" t="s">
        <v>22</v>
      </c>
      <c r="H122" s="20">
        <v>54500000</v>
      </c>
      <c r="I122" s="16">
        <v>44621</v>
      </c>
      <c r="J122" s="16">
        <v>45108</v>
      </c>
      <c r="K122" s="15" t="s">
        <v>25</v>
      </c>
      <c r="L122" s="14" t="s">
        <v>29</v>
      </c>
      <c r="M122" s="14"/>
      <c r="N122" s="14"/>
      <c r="O122" s="14"/>
      <c r="P122" s="14"/>
    </row>
    <row r="123" spans="1:16" s="1" customFormat="1" ht="110.25" customHeight="1" x14ac:dyDescent="0.25">
      <c r="A123" s="14">
        <v>105</v>
      </c>
      <c r="B123" s="14" t="s">
        <v>84</v>
      </c>
      <c r="C123" s="14" t="s">
        <v>84</v>
      </c>
      <c r="D123" s="15" t="s">
        <v>216</v>
      </c>
      <c r="E123" s="15">
        <v>1</v>
      </c>
      <c r="F123" s="15" t="s">
        <v>21</v>
      </c>
      <c r="G123" s="19" t="s">
        <v>250</v>
      </c>
      <c r="H123" s="20">
        <v>57931161.200000003</v>
      </c>
      <c r="I123" s="16">
        <v>44621</v>
      </c>
      <c r="J123" s="16">
        <v>44986</v>
      </c>
      <c r="K123" s="15" t="s">
        <v>25</v>
      </c>
      <c r="L123" s="14" t="s">
        <v>29</v>
      </c>
      <c r="M123" s="14" t="s">
        <v>499</v>
      </c>
      <c r="N123" s="14"/>
      <c r="O123" s="14"/>
      <c r="P123" s="14"/>
    </row>
    <row r="124" spans="1:16" s="1" customFormat="1" ht="110.25" customHeight="1" x14ac:dyDescent="0.25">
      <c r="A124" s="14">
        <v>106</v>
      </c>
      <c r="B124" s="14" t="s">
        <v>91</v>
      </c>
      <c r="C124" s="14" t="s">
        <v>92</v>
      </c>
      <c r="D124" s="15" t="s">
        <v>217</v>
      </c>
      <c r="E124" s="15">
        <v>1</v>
      </c>
      <c r="F124" s="15" t="s">
        <v>21</v>
      </c>
      <c r="G124" s="19" t="s">
        <v>250</v>
      </c>
      <c r="H124" s="20">
        <v>8658132</v>
      </c>
      <c r="I124" s="16">
        <v>44621</v>
      </c>
      <c r="J124" s="16">
        <v>44986</v>
      </c>
      <c r="K124" s="15" t="s">
        <v>26</v>
      </c>
      <c r="L124" s="14" t="s">
        <v>29</v>
      </c>
      <c r="M124" s="14"/>
      <c r="N124" s="14"/>
      <c r="O124" s="14"/>
      <c r="P124" s="14"/>
    </row>
    <row r="125" spans="1:16" s="1" customFormat="1" ht="110.25" customHeight="1" x14ac:dyDescent="0.25">
      <c r="A125" s="14">
        <v>107</v>
      </c>
      <c r="B125" s="26" t="s">
        <v>90</v>
      </c>
      <c r="C125" s="26" t="s">
        <v>90</v>
      </c>
      <c r="D125" s="15" t="s">
        <v>218</v>
      </c>
      <c r="E125" s="15">
        <v>1</v>
      </c>
      <c r="F125" s="15" t="s">
        <v>21</v>
      </c>
      <c r="G125" s="19" t="s">
        <v>250</v>
      </c>
      <c r="H125" s="20">
        <v>8000000</v>
      </c>
      <c r="I125" s="16">
        <v>44621</v>
      </c>
      <c r="J125" s="16">
        <v>44986</v>
      </c>
      <c r="K125" s="15" t="s">
        <v>26</v>
      </c>
      <c r="L125" s="14" t="s">
        <v>29</v>
      </c>
      <c r="M125" s="14"/>
      <c r="N125" s="14"/>
      <c r="O125" s="14"/>
      <c r="P125" s="14"/>
    </row>
    <row r="126" spans="1:16" s="1" customFormat="1" ht="63" customHeight="1" x14ac:dyDescent="0.25">
      <c r="A126" s="14">
        <v>108</v>
      </c>
      <c r="B126" s="4" t="s">
        <v>94</v>
      </c>
      <c r="C126" s="4" t="s">
        <v>94</v>
      </c>
      <c r="D126" s="15" t="s">
        <v>116</v>
      </c>
      <c r="E126" s="15">
        <v>24</v>
      </c>
      <c r="F126" s="15" t="s">
        <v>18</v>
      </c>
      <c r="G126" s="19" t="s">
        <v>504</v>
      </c>
      <c r="H126" s="20">
        <v>2054720</v>
      </c>
      <c r="I126" s="16">
        <v>44621</v>
      </c>
      <c r="J126" s="16">
        <v>44713</v>
      </c>
      <c r="K126" s="15" t="s">
        <v>26</v>
      </c>
      <c r="L126" s="14" t="s">
        <v>29</v>
      </c>
      <c r="M126" s="14"/>
      <c r="N126" s="14"/>
      <c r="O126" s="14"/>
      <c r="P126" s="14"/>
    </row>
    <row r="127" spans="1:16" s="1" customFormat="1" ht="141" customHeight="1" x14ac:dyDescent="0.25">
      <c r="A127" s="14">
        <v>109</v>
      </c>
      <c r="B127" s="15" t="s">
        <v>186</v>
      </c>
      <c r="C127" s="15" t="s">
        <v>187</v>
      </c>
      <c r="D127" s="15" t="s">
        <v>177</v>
      </c>
      <c r="E127" s="15">
        <v>65</v>
      </c>
      <c r="F127" s="15" t="s">
        <v>58</v>
      </c>
      <c r="G127" s="19" t="s">
        <v>403</v>
      </c>
      <c r="H127" s="20">
        <v>2218854.67</v>
      </c>
      <c r="I127" s="16">
        <v>44621</v>
      </c>
      <c r="J127" s="16">
        <v>45261</v>
      </c>
      <c r="K127" s="15" t="s">
        <v>25</v>
      </c>
      <c r="L127" s="14" t="s">
        <v>29</v>
      </c>
      <c r="M127" s="14"/>
      <c r="N127" s="14"/>
      <c r="O127" s="14"/>
      <c r="P127" s="14"/>
    </row>
    <row r="128" spans="1:16" s="1" customFormat="1" ht="63" customHeight="1" x14ac:dyDescent="0.25">
      <c r="A128" s="14">
        <v>110</v>
      </c>
      <c r="B128" s="15" t="s">
        <v>310</v>
      </c>
      <c r="C128" s="15" t="s">
        <v>310</v>
      </c>
      <c r="D128" s="15" t="s">
        <v>178</v>
      </c>
      <c r="E128" s="15">
        <v>1</v>
      </c>
      <c r="F128" s="15" t="s">
        <v>21</v>
      </c>
      <c r="G128" s="19" t="s">
        <v>71</v>
      </c>
      <c r="H128" s="20">
        <v>840000</v>
      </c>
      <c r="I128" s="16">
        <v>44621</v>
      </c>
      <c r="J128" s="16">
        <v>44713</v>
      </c>
      <c r="K128" s="15" t="s">
        <v>25</v>
      </c>
      <c r="L128" s="14" t="s">
        <v>29</v>
      </c>
      <c r="M128" s="14"/>
      <c r="N128" s="14"/>
      <c r="O128" s="14"/>
      <c r="P128" s="14"/>
    </row>
    <row r="129" spans="1:16" s="1" customFormat="1" ht="63" customHeight="1" x14ac:dyDescent="0.25">
      <c r="A129" s="14">
        <v>111</v>
      </c>
      <c r="B129" s="15" t="s">
        <v>310</v>
      </c>
      <c r="C129" s="15" t="s">
        <v>310</v>
      </c>
      <c r="D129" s="15" t="s">
        <v>179</v>
      </c>
      <c r="E129" s="15">
        <v>1</v>
      </c>
      <c r="F129" s="15" t="s">
        <v>21</v>
      </c>
      <c r="G129" s="19" t="s">
        <v>19</v>
      </c>
      <c r="H129" s="20">
        <v>700000</v>
      </c>
      <c r="I129" s="16">
        <v>44621</v>
      </c>
      <c r="J129" s="16">
        <v>44713</v>
      </c>
      <c r="K129" s="15" t="s">
        <v>25</v>
      </c>
      <c r="L129" s="14" t="s">
        <v>29</v>
      </c>
      <c r="M129" s="14"/>
      <c r="N129" s="14"/>
      <c r="O129" s="14"/>
      <c r="P129" s="14"/>
    </row>
    <row r="130" spans="1:16" s="1" customFormat="1" ht="126" customHeight="1" x14ac:dyDescent="0.25">
      <c r="A130" s="14">
        <v>112</v>
      </c>
      <c r="B130" s="15" t="s">
        <v>135</v>
      </c>
      <c r="C130" s="15" t="s">
        <v>136</v>
      </c>
      <c r="D130" s="15" t="s">
        <v>398</v>
      </c>
      <c r="E130" s="15">
        <v>191</v>
      </c>
      <c r="F130" s="15" t="s">
        <v>18</v>
      </c>
      <c r="G130" s="19" t="s">
        <v>203</v>
      </c>
      <c r="H130" s="5">
        <v>16044400</v>
      </c>
      <c r="I130" s="25">
        <v>44621</v>
      </c>
      <c r="J130" s="25">
        <v>44713</v>
      </c>
      <c r="K130" s="15" t="s">
        <v>26</v>
      </c>
      <c r="L130" s="14" t="s">
        <v>29</v>
      </c>
      <c r="M130" s="14"/>
      <c r="N130" s="14"/>
      <c r="O130" s="14"/>
      <c r="P130" s="14"/>
    </row>
    <row r="131" spans="1:16" s="1" customFormat="1" ht="126" customHeight="1" x14ac:dyDescent="0.25">
      <c r="A131" s="14">
        <v>113</v>
      </c>
      <c r="B131" s="15" t="s">
        <v>135</v>
      </c>
      <c r="C131" s="15" t="s">
        <v>137</v>
      </c>
      <c r="D131" s="15" t="s">
        <v>200</v>
      </c>
      <c r="E131" s="15">
        <v>148</v>
      </c>
      <c r="F131" s="15" t="s">
        <v>18</v>
      </c>
      <c r="G131" s="19" t="s">
        <v>203</v>
      </c>
      <c r="H131" s="5">
        <v>2200000</v>
      </c>
      <c r="I131" s="25">
        <v>44621</v>
      </c>
      <c r="J131" s="25">
        <v>44713</v>
      </c>
      <c r="K131" s="15" t="s">
        <v>26</v>
      </c>
      <c r="L131" s="14" t="s">
        <v>29</v>
      </c>
      <c r="M131" s="14"/>
      <c r="N131" s="14"/>
      <c r="O131" s="14"/>
      <c r="P131" s="14"/>
    </row>
    <row r="132" spans="1:16" s="1" customFormat="1" ht="141.75" customHeight="1" x14ac:dyDescent="0.25">
      <c r="A132" s="14">
        <v>114</v>
      </c>
      <c r="B132" s="15" t="s">
        <v>135</v>
      </c>
      <c r="C132" s="15" t="s">
        <v>138</v>
      </c>
      <c r="D132" s="15" t="s">
        <v>201</v>
      </c>
      <c r="E132" s="15">
        <v>1</v>
      </c>
      <c r="F132" s="15" t="s">
        <v>21</v>
      </c>
      <c r="G132" s="19" t="s">
        <v>203</v>
      </c>
      <c r="H132" s="5">
        <v>13468400</v>
      </c>
      <c r="I132" s="25">
        <v>44621</v>
      </c>
      <c r="J132" s="25">
        <v>44713</v>
      </c>
      <c r="K132" s="15" t="s">
        <v>26</v>
      </c>
      <c r="L132" s="14" t="s">
        <v>29</v>
      </c>
      <c r="M132" s="14"/>
      <c r="N132" s="14"/>
      <c r="O132" s="14"/>
      <c r="P132" s="14"/>
    </row>
    <row r="133" spans="1:16" s="1" customFormat="1" ht="126" customHeight="1" x14ac:dyDescent="0.25">
      <c r="A133" s="14">
        <v>115</v>
      </c>
      <c r="B133" s="15" t="s">
        <v>305</v>
      </c>
      <c r="C133" s="15" t="s">
        <v>139</v>
      </c>
      <c r="D133" s="15" t="s">
        <v>204</v>
      </c>
      <c r="E133" s="15">
        <v>1</v>
      </c>
      <c r="F133" s="15" t="s">
        <v>21</v>
      </c>
      <c r="G133" s="19" t="s">
        <v>203</v>
      </c>
      <c r="H133" s="5">
        <v>4741010.74</v>
      </c>
      <c r="I133" s="25">
        <v>44621</v>
      </c>
      <c r="J133" s="25">
        <v>44896</v>
      </c>
      <c r="K133" s="15" t="s">
        <v>26</v>
      </c>
      <c r="L133" s="14" t="s">
        <v>29</v>
      </c>
      <c r="M133" s="14"/>
      <c r="N133" s="14"/>
      <c r="O133" s="14"/>
      <c r="P133" s="14"/>
    </row>
    <row r="134" spans="1:16" s="1" customFormat="1" ht="63" customHeight="1" x14ac:dyDescent="0.25">
      <c r="A134" s="14">
        <v>116</v>
      </c>
      <c r="B134" s="15" t="s">
        <v>143</v>
      </c>
      <c r="C134" s="15" t="s">
        <v>143</v>
      </c>
      <c r="D134" s="15" t="s">
        <v>211</v>
      </c>
      <c r="E134" s="15">
        <v>1</v>
      </c>
      <c r="F134" s="15" t="s">
        <v>21</v>
      </c>
      <c r="G134" s="19" t="s">
        <v>45</v>
      </c>
      <c r="H134" s="20">
        <v>1428768.82</v>
      </c>
      <c r="I134" s="16">
        <v>44621</v>
      </c>
      <c r="J134" s="25">
        <v>45017</v>
      </c>
      <c r="K134" s="15" t="s">
        <v>25</v>
      </c>
      <c r="L134" s="14" t="s">
        <v>29</v>
      </c>
      <c r="M134" s="14"/>
      <c r="N134" s="14"/>
      <c r="O134" s="14"/>
      <c r="P134" s="14"/>
    </row>
    <row r="135" spans="1:16" s="1" customFormat="1" ht="47.25" customHeight="1" x14ac:dyDescent="0.25">
      <c r="A135" s="14">
        <v>117</v>
      </c>
      <c r="B135" s="14" t="s">
        <v>85</v>
      </c>
      <c r="C135" s="15" t="s">
        <v>87</v>
      </c>
      <c r="D135" s="15" t="s">
        <v>369</v>
      </c>
      <c r="E135" s="15">
        <v>1</v>
      </c>
      <c r="F135" s="15" t="s">
        <v>21</v>
      </c>
      <c r="G135" s="15" t="s">
        <v>45</v>
      </c>
      <c r="H135" s="20">
        <v>1423080</v>
      </c>
      <c r="I135" s="16">
        <v>44652</v>
      </c>
      <c r="J135" s="16">
        <v>44774</v>
      </c>
      <c r="K135" s="15" t="s">
        <v>25</v>
      </c>
      <c r="L135" s="14" t="s">
        <v>29</v>
      </c>
      <c r="M135" s="14"/>
      <c r="N135" s="14"/>
      <c r="O135" s="14"/>
      <c r="P135" s="14"/>
    </row>
    <row r="136" spans="1:16" s="1" customFormat="1" ht="47.25" customHeight="1" x14ac:dyDescent="0.25">
      <c r="A136" s="14">
        <v>118</v>
      </c>
      <c r="B136" s="15" t="s">
        <v>97</v>
      </c>
      <c r="C136" s="15" t="s">
        <v>97</v>
      </c>
      <c r="D136" s="15" t="s">
        <v>371</v>
      </c>
      <c r="E136" s="15">
        <v>1</v>
      </c>
      <c r="F136" s="15" t="s">
        <v>21</v>
      </c>
      <c r="G136" s="15" t="s">
        <v>22</v>
      </c>
      <c r="H136" s="20">
        <v>14935636</v>
      </c>
      <c r="I136" s="16">
        <v>44652</v>
      </c>
      <c r="J136" s="25">
        <v>44743</v>
      </c>
      <c r="K136" s="15" t="s">
        <v>25</v>
      </c>
      <c r="L136" s="14" t="s">
        <v>29</v>
      </c>
      <c r="M136" s="14"/>
      <c r="N136" s="14"/>
      <c r="O136" s="14"/>
      <c r="P136" s="14"/>
    </row>
    <row r="137" spans="1:16" s="1" customFormat="1" ht="47.25" customHeight="1" x14ac:dyDescent="0.25">
      <c r="A137" s="14">
        <v>119</v>
      </c>
      <c r="B137" s="15" t="s">
        <v>296</v>
      </c>
      <c r="C137" s="15" t="s">
        <v>295</v>
      </c>
      <c r="D137" s="15" t="s">
        <v>396</v>
      </c>
      <c r="E137" s="15">
        <v>1</v>
      </c>
      <c r="F137" s="15" t="s">
        <v>21</v>
      </c>
      <c r="G137" s="15" t="s">
        <v>64</v>
      </c>
      <c r="H137" s="20">
        <v>1950000</v>
      </c>
      <c r="I137" s="16">
        <v>44652</v>
      </c>
      <c r="J137" s="25">
        <v>44743</v>
      </c>
      <c r="K137" s="15" t="s">
        <v>25</v>
      </c>
      <c r="L137" s="14" t="s">
        <v>29</v>
      </c>
      <c r="M137" s="14"/>
      <c r="N137" s="14"/>
      <c r="O137" s="14"/>
      <c r="P137" s="14"/>
    </row>
    <row r="138" spans="1:16" s="1" customFormat="1" ht="47.25" customHeight="1" x14ac:dyDescent="0.25">
      <c r="A138" s="14">
        <v>120</v>
      </c>
      <c r="B138" s="15" t="s">
        <v>93</v>
      </c>
      <c r="C138" s="15" t="s">
        <v>283</v>
      </c>
      <c r="D138" s="15" t="s">
        <v>397</v>
      </c>
      <c r="E138" s="15">
        <v>1</v>
      </c>
      <c r="F138" s="15" t="s">
        <v>21</v>
      </c>
      <c r="G138" s="15" t="s">
        <v>104</v>
      </c>
      <c r="H138" s="20">
        <v>3514240</v>
      </c>
      <c r="I138" s="16">
        <v>44652</v>
      </c>
      <c r="J138" s="25">
        <v>44743</v>
      </c>
      <c r="K138" s="15" t="s">
        <v>25</v>
      </c>
      <c r="L138" s="14" t="s">
        <v>29</v>
      </c>
      <c r="M138" s="14"/>
      <c r="N138" s="14"/>
      <c r="O138" s="14"/>
      <c r="P138" s="14"/>
    </row>
    <row r="139" spans="1:16" s="1" customFormat="1" ht="63" customHeight="1" x14ac:dyDescent="0.25">
      <c r="A139" s="14">
        <v>121</v>
      </c>
      <c r="B139" s="15" t="s">
        <v>97</v>
      </c>
      <c r="C139" s="15" t="s">
        <v>300</v>
      </c>
      <c r="D139" s="15" t="s">
        <v>372</v>
      </c>
      <c r="E139" s="15">
        <v>1</v>
      </c>
      <c r="F139" s="15" t="s">
        <v>21</v>
      </c>
      <c r="G139" s="15" t="s">
        <v>24</v>
      </c>
      <c r="H139" s="20">
        <v>600000</v>
      </c>
      <c r="I139" s="16">
        <v>44652</v>
      </c>
      <c r="J139" s="25">
        <v>44864</v>
      </c>
      <c r="K139" s="15" t="s">
        <v>25</v>
      </c>
      <c r="L139" s="14" t="s">
        <v>29</v>
      </c>
      <c r="M139" s="14"/>
      <c r="N139" s="14"/>
      <c r="O139" s="14"/>
      <c r="P139" s="14"/>
    </row>
    <row r="140" spans="1:16" s="1" customFormat="1" ht="94.5" customHeight="1" x14ac:dyDescent="0.25">
      <c r="A140" s="14">
        <v>122</v>
      </c>
      <c r="B140" s="15" t="s">
        <v>197</v>
      </c>
      <c r="C140" s="15" t="s">
        <v>150</v>
      </c>
      <c r="D140" s="14" t="s">
        <v>168</v>
      </c>
      <c r="E140" s="15">
        <v>14</v>
      </c>
      <c r="F140" s="15" t="s">
        <v>151</v>
      </c>
      <c r="G140" s="19" t="s">
        <v>106</v>
      </c>
      <c r="H140" s="20">
        <v>832780.79999999993</v>
      </c>
      <c r="I140" s="16">
        <v>44652</v>
      </c>
      <c r="J140" s="16">
        <v>45047</v>
      </c>
      <c r="K140" s="15" t="s">
        <v>25</v>
      </c>
      <c r="L140" s="14" t="s">
        <v>29</v>
      </c>
      <c r="M140" s="14"/>
      <c r="N140" s="14"/>
      <c r="O140" s="14"/>
      <c r="P140" s="14" t="s">
        <v>441</v>
      </c>
    </row>
    <row r="141" spans="1:16" s="1" customFormat="1" ht="84.75" customHeight="1" x14ac:dyDescent="0.25">
      <c r="A141" s="14">
        <v>123</v>
      </c>
      <c r="B141" s="15" t="s">
        <v>279</v>
      </c>
      <c r="C141" s="15" t="s">
        <v>278</v>
      </c>
      <c r="D141" s="23" t="s">
        <v>323</v>
      </c>
      <c r="E141" s="15">
        <v>1</v>
      </c>
      <c r="F141" s="15" t="s">
        <v>21</v>
      </c>
      <c r="G141" s="19" t="s">
        <v>65</v>
      </c>
      <c r="H141" s="20">
        <v>1551000</v>
      </c>
      <c r="I141" s="16">
        <v>44652</v>
      </c>
      <c r="J141" s="16">
        <v>44896</v>
      </c>
      <c r="K141" s="15" t="s">
        <v>25</v>
      </c>
      <c r="L141" s="14" t="s">
        <v>29</v>
      </c>
      <c r="M141" s="14"/>
      <c r="N141" s="14"/>
      <c r="O141" s="14"/>
      <c r="P141" s="14"/>
    </row>
    <row r="142" spans="1:16" s="1" customFormat="1" ht="47.25" customHeight="1" x14ac:dyDescent="0.25">
      <c r="A142" s="14">
        <v>124</v>
      </c>
      <c r="B142" s="15" t="s">
        <v>282</v>
      </c>
      <c r="C142" s="15" t="s">
        <v>282</v>
      </c>
      <c r="D142" s="15" t="s">
        <v>324</v>
      </c>
      <c r="E142" s="15">
        <v>1</v>
      </c>
      <c r="F142" s="15" t="s">
        <v>21</v>
      </c>
      <c r="G142" s="15" t="s">
        <v>66</v>
      </c>
      <c r="H142" s="20">
        <v>2600000</v>
      </c>
      <c r="I142" s="16">
        <v>44652</v>
      </c>
      <c r="J142" s="25">
        <v>44713</v>
      </c>
      <c r="K142" s="15" t="s">
        <v>25</v>
      </c>
      <c r="L142" s="14" t="s">
        <v>29</v>
      </c>
      <c r="M142" s="14"/>
      <c r="N142" s="14"/>
      <c r="O142" s="14"/>
      <c r="P142" s="14"/>
    </row>
    <row r="143" spans="1:16" s="1" customFormat="1" ht="47.25" customHeight="1" x14ac:dyDescent="0.25">
      <c r="A143" s="14">
        <v>125</v>
      </c>
      <c r="B143" s="15" t="s">
        <v>46</v>
      </c>
      <c r="C143" s="15" t="s">
        <v>46</v>
      </c>
      <c r="D143" s="15" t="s">
        <v>95</v>
      </c>
      <c r="E143" s="15">
        <v>1</v>
      </c>
      <c r="F143" s="15" t="s">
        <v>21</v>
      </c>
      <c r="G143" s="15" t="s">
        <v>44</v>
      </c>
      <c r="H143" s="20">
        <v>1050000</v>
      </c>
      <c r="I143" s="16">
        <v>44652</v>
      </c>
      <c r="J143" s="25">
        <v>44743</v>
      </c>
      <c r="K143" s="15" t="s">
        <v>25</v>
      </c>
      <c r="L143" s="14" t="s">
        <v>29</v>
      </c>
      <c r="M143" s="14"/>
      <c r="N143" s="14"/>
      <c r="O143" s="14"/>
      <c r="P143" s="14"/>
    </row>
    <row r="144" spans="1:16" s="1" customFormat="1" ht="47.25" customHeight="1" x14ac:dyDescent="0.25">
      <c r="A144" s="14">
        <v>126</v>
      </c>
      <c r="B144" s="15" t="s">
        <v>96</v>
      </c>
      <c r="C144" s="15" t="s">
        <v>96</v>
      </c>
      <c r="D144" s="15" t="s">
        <v>407</v>
      </c>
      <c r="E144" s="15">
        <v>1</v>
      </c>
      <c r="F144" s="15" t="s">
        <v>21</v>
      </c>
      <c r="G144" s="15" t="s">
        <v>66</v>
      </c>
      <c r="H144" s="20">
        <v>650000</v>
      </c>
      <c r="I144" s="16">
        <v>44652</v>
      </c>
      <c r="J144" s="25">
        <v>44743</v>
      </c>
      <c r="K144" s="15" t="s">
        <v>25</v>
      </c>
      <c r="L144" s="14" t="s">
        <v>29</v>
      </c>
      <c r="M144" s="14"/>
      <c r="N144" s="14"/>
      <c r="O144" s="14"/>
      <c r="P144" s="14"/>
    </row>
    <row r="145" spans="1:16" s="1" customFormat="1" ht="47.25" customHeight="1" x14ac:dyDescent="0.25">
      <c r="A145" s="14">
        <v>127</v>
      </c>
      <c r="B145" s="15" t="s">
        <v>46</v>
      </c>
      <c r="C145" s="15" t="s">
        <v>46</v>
      </c>
      <c r="D145" s="15" t="s">
        <v>363</v>
      </c>
      <c r="E145" s="15">
        <v>1</v>
      </c>
      <c r="F145" s="15" t="s">
        <v>21</v>
      </c>
      <c r="G145" s="15" t="s">
        <v>22</v>
      </c>
      <c r="H145" s="20">
        <v>2257200</v>
      </c>
      <c r="I145" s="16">
        <v>44652</v>
      </c>
      <c r="J145" s="25">
        <v>44774</v>
      </c>
      <c r="K145" s="15" t="s">
        <v>25</v>
      </c>
      <c r="L145" s="14" t="s">
        <v>29</v>
      </c>
      <c r="M145" s="14"/>
      <c r="N145" s="14"/>
      <c r="O145" s="14"/>
      <c r="P145" s="14"/>
    </row>
    <row r="146" spans="1:16" s="1" customFormat="1" ht="47.25" customHeight="1" x14ac:dyDescent="0.25">
      <c r="A146" s="14">
        <v>128</v>
      </c>
      <c r="B146" s="15" t="s">
        <v>23</v>
      </c>
      <c r="C146" s="15" t="s">
        <v>23</v>
      </c>
      <c r="D146" s="15" t="s">
        <v>412</v>
      </c>
      <c r="E146" s="15">
        <v>1</v>
      </c>
      <c r="F146" s="15" t="s">
        <v>227</v>
      </c>
      <c r="G146" s="15" t="s">
        <v>66</v>
      </c>
      <c r="H146" s="20">
        <v>1410000</v>
      </c>
      <c r="I146" s="16">
        <v>44652</v>
      </c>
      <c r="J146" s="25">
        <v>44774</v>
      </c>
      <c r="K146" s="15" t="s">
        <v>25</v>
      </c>
      <c r="L146" s="14" t="s">
        <v>29</v>
      </c>
      <c r="M146" s="14"/>
      <c r="N146" s="14"/>
      <c r="O146" s="14"/>
      <c r="P146" s="14"/>
    </row>
    <row r="147" spans="1:16" s="1" customFormat="1" ht="393.75" customHeight="1" x14ac:dyDescent="0.25">
      <c r="A147" s="14">
        <v>129</v>
      </c>
      <c r="B147" s="15" t="s">
        <v>220</v>
      </c>
      <c r="C147" s="15" t="s">
        <v>221</v>
      </c>
      <c r="D147" s="15" t="s">
        <v>413</v>
      </c>
      <c r="E147" s="15">
        <v>8</v>
      </c>
      <c r="F147" s="15" t="s">
        <v>21</v>
      </c>
      <c r="G147" s="19" t="s">
        <v>326</v>
      </c>
      <c r="H147" s="20">
        <f>1500000+2700000+2300000+2700000+1500000+900000+900000+1500000</f>
        <v>14000000</v>
      </c>
      <c r="I147" s="16">
        <v>44652</v>
      </c>
      <c r="J147" s="16">
        <v>44866</v>
      </c>
      <c r="K147" s="15" t="s">
        <v>25</v>
      </c>
      <c r="L147" s="14" t="s">
        <v>29</v>
      </c>
      <c r="M147" s="14"/>
      <c r="N147" s="14"/>
      <c r="O147" s="14"/>
      <c r="P147" s="14"/>
    </row>
    <row r="148" spans="1:16" s="1" customFormat="1" ht="78.75" x14ac:dyDescent="0.25">
      <c r="A148" s="14">
        <v>130</v>
      </c>
      <c r="B148" s="15" t="s">
        <v>266</v>
      </c>
      <c r="C148" s="15" t="s">
        <v>124</v>
      </c>
      <c r="D148" s="15" t="s">
        <v>128</v>
      </c>
      <c r="E148" s="7">
        <v>3590798</v>
      </c>
      <c r="F148" s="15" t="s">
        <v>18</v>
      </c>
      <c r="G148" s="19" t="s">
        <v>245</v>
      </c>
      <c r="H148" s="20">
        <v>549650562.85999966</v>
      </c>
      <c r="I148" s="16">
        <v>44652</v>
      </c>
      <c r="J148" s="16">
        <v>45047</v>
      </c>
      <c r="K148" s="15" t="s">
        <v>26</v>
      </c>
      <c r="L148" s="14" t="s">
        <v>29</v>
      </c>
      <c r="M148" s="42"/>
      <c r="N148" s="14"/>
      <c r="O148" s="42"/>
      <c r="P148" s="14" t="s">
        <v>496</v>
      </c>
    </row>
    <row r="149" spans="1:16" s="1" customFormat="1" ht="78.75" x14ac:dyDescent="0.25">
      <c r="A149" s="14">
        <v>131</v>
      </c>
      <c r="B149" s="15" t="s">
        <v>266</v>
      </c>
      <c r="C149" s="15" t="s">
        <v>124</v>
      </c>
      <c r="D149" s="15" t="s">
        <v>129</v>
      </c>
      <c r="E149" s="7">
        <v>757281</v>
      </c>
      <c r="F149" s="15" t="s">
        <v>18</v>
      </c>
      <c r="G149" s="19" t="s">
        <v>245</v>
      </c>
      <c r="H149" s="20">
        <v>117929673.48999999</v>
      </c>
      <c r="I149" s="16">
        <v>44652</v>
      </c>
      <c r="J149" s="16">
        <v>45047</v>
      </c>
      <c r="K149" s="15" t="s">
        <v>26</v>
      </c>
      <c r="L149" s="14" t="s">
        <v>29</v>
      </c>
      <c r="M149" s="42"/>
      <c r="N149" s="14"/>
      <c r="O149" s="42"/>
      <c r="P149" s="14" t="s">
        <v>496</v>
      </c>
    </row>
    <row r="150" spans="1:16" s="1" customFormat="1" ht="63" x14ac:dyDescent="0.25">
      <c r="A150" s="14">
        <v>132</v>
      </c>
      <c r="B150" s="4" t="s">
        <v>255</v>
      </c>
      <c r="C150" s="4" t="s">
        <v>255</v>
      </c>
      <c r="D150" s="15" t="s">
        <v>117</v>
      </c>
      <c r="E150" s="15">
        <v>10</v>
      </c>
      <c r="F150" s="15" t="s">
        <v>18</v>
      </c>
      <c r="G150" s="19" t="s">
        <v>118</v>
      </c>
      <c r="H150" s="20">
        <v>2057138.67</v>
      </c>
      <c r="I150" s="16">
        <v>44652</v>
      </c>
      <c r="J150" s="16">
        <v>44774</v>
      </c>
      <c r="K150" s="15" t="s">
        <v>26</v>
      </c>
      <c r="L150" s="14" t="s">
        <v>29</v>
      </c>
      <c r="M150" s="14"/>
      <c r="N150" s="14"/>
      <c r="O150" s="14"/>
      <c r="P150" s="14"/>
    </row>
    <row r="151" spans="1:16" s="1" customFormat="1" ht="110.25" x14ac:dyDescent="0.25">
      <c r="A151" s="14">
        <v>133</v>
      </c>
      <c r="B151" s="15" t="s">
        <v>89</v>
      </c>
      <c r="C151" s="15" t="s">
        <v>89</v>
      </c>
      <c r="D151" s="15" t="s">
        <v>426</v>
      </c>
      <c r="E151" s="15">
        <v>1</v>
      </c>
      <c r="F151" s="15" t="s">
        <v>21</v>
      </c>
      <c r="G151" s="19" t="s">
        <v>250</v>
      </c>
      <c r="H151" s="20">
        <v>10575340</v>
      </c>
      <c r="I151" s="16">
        <v>44652</v>
      </c>
      <c r="J151" s="16">
        <v>45017</v>
      </c>
      <c r="K151" s="15" t="s">
        <v>26</v>
      </c>
      <c r="L151" s="14" t="s">
        <v>29</v>
      </c>
      <c r="M151" s="14"/>
      <c r="N151" s="14"/>
      <c r="O151" s="14"/>
      <c r="P151" s="14"/>
    </row>
    <row r="152" spans="1:16" s="1" customFormat="1" ht="78.75" x14ac:dyDescent="0.25">
      <c r="A152" s="14">
        <v>134</v>
      </c>
      <c r="B152" s="4" t="s">
        <v>273</v>
      </c>
      <c r="C152" s="4" t="s">
        <v>112</v>
      </c>
      <c r="D152" s="15" t="s">
        <v>113</v>
      </c>
      <c r="E152" s="9">
        <v>7500</v>
      </c>
      <c r="F152" s="15" t="s">
        <v>18</v>
      </c>
      <c r="G152" s="19" t="s">
        <v>68</v>
      </c>
      <c r="H152" s="20">
        <v>1875000</v>
      </c>
      <c r="I152" s="16">
        <v>44652</v>
      </c>
      <c r="J152" s="16">
        <v>44896</v>
      </c>
      <c r="K152" s="15" t="s">
        <v>40</v>
      </c>
      <c r="L152" s="14" t="s">
        <v>114</v>
      </c>
      <c r="M152" s="14"/>
      <c r="N152" s="14"/>
      <c r="O152" s="14"/>
      <c r="P152" s="14"/>
    </row>
    <row r="153" spans="1:16" s="1" customFormat="1" ht="47.25" x14ac:dyDescent="0.25">
      <c r="A153" s="14">
        <v>135</v>
      </c>
      <c r="B153" s="14" t="s">
        <v>23</v>
      </c>
      <c r="C153" s="14" t="s">
        <v>105</v>
      </c>
      <c r="D153" s="14" t="s">
        <v>355</v>
      </c>
      <c r="E153" s="15">
        <v>3</v>
      </c>
      <c r="F153" s="15" t="s">
        <v>21</v>
      </c>
      <c r="G153" s="15" t="s">
        <v>246</v>
      </c>
      <c r="H153" s="20">
        <v>1350000</v>
      </c>
      <c r="I153" s="16">
        <v>44652</v>
      </c>
      <c r="J153" s="16">
        <v>44805</v>
      </c>
      <c r="K153" s="15" t="s">
        <v>25</v>
      </c>
      <c r="L153" s="14" t="s">
        <v>29</v>
      </c>
      <c r="M153" s="14"/>
      <c r="N153" s="14"/>
      <c r="O153" s="14"/>
      <c r="P153" s="14"/>
    </row>
    <row r="154" spans="1:16" s="1" customFormat="1" ht="31.5" x14ac:dyDescent="0.25">
      <c r="A154" s="14">
        <v>136</v>
      </c>
      <c r="B154" s="15" t="s">
        <v>23</v>
      </c>
      <c r="C154" s="15" t="s">
        <v>105</v>
      </c>
      <c r="D154" s="15" t="s">
        <v>356</v>
      </c>
      <c r="E154" s="15">
        <v>1</v>
      </c>
      <c r="F154" s="15" t="s">
        <v>21</v>
      </c>
      <c r="G154" s="15" t="s">
        <v>162</v>
      </c>
      <c r="H154" s="20">
        <v>1700000</v>
      </c>
      <c r="I154" s="16">
        <v>44652</v>
      </c>
      <c r="J154" s="16">
        <v>44743</v>
      </c>
      <c r="K154" s="15" t="s">
        <v>25</v>
      </c>
      <c r="L154" s="14" t="s">
        <v>29</v>
      </c>
      <c r="M154" s="14"/>
      <c r="N154" s="14"/>
      <c r="O154" s="14"/>
      <c r="P154" s="14"/>
    </row>
    <row r="155" spans="1:16" s="1" customFormat="1" ht="31.5" x14ac:dyDescent="0.25">
      <c r="A155" s="14">
        <v>137</v>
      </c>
      <c r="B155" s="15" t="s">
        <v>23</v>
      </c>
      <c r="C155" s="15" t="s">
        <v>105</v>
      </c>
      <c r="D155" s="15" t="s">
        <v>163</v>
      </c>
      <c r="E155" s="15">
        <v>1</v>
      </c>
      <c r="F155" s="15" t="s">
        <v>21</v>
      </c>
      <c r="G155" s="15" t="s">
        <v>71</v>
      </c>
      <c r="H155" s="20">
        <v>653250</v>
      </c>
      <c r="I155" s="16">
        <v>44652</v>
      </c>
      <c r="J155" s="16">
        <v>44805</v>
      </c>
      <c r="K155" s="15" t="s">
        <v>25</v>
      </c>
      <c r="L155" s="14" t="s">
        <v>29</v>
      </c>
      <c r="M155" s="14"/>
      <c r="N155" s="14"/>
      <c r="O155" s="14"/>
      <c r="P155" s="14"/>
    </row>
    <row r="156" spans="1:16" s="1" customFormat="1" ht="63" x14ac:dyDescent="0.25">
      <c r="A156" s="14">
        <v>138</v>
      </c>
      <c r="B156" s="15" t="s">
        <v>85</v>
      </c>
      <c r="C156" s="15" t="s">
        <v>87</v>
      </c>
      <c r="D156" s="15" t="s">
        <v>399</v>
      </c>
      <c r="E156" s="15">
        <v>1</v>
      </c>
      <c r="F156" s="15" t="s">
        <v>21</v>
      </c>
      <c r="G156" s="15" t="s">
        <v>71</v>
      </c>
      <c r="H156" s="20">
        <v>1798500</v>
      </c>
      <c r="I156" s="16">
        <v>44652</v>
      </c>
      <c r="J156" s="16">
        <v>44743</v>
      </c>
      <c r="K156" s="15" t="s">
        <v>25</v>
      </c>
      <c r="L156" s="14" t="s">
        <v>29</v>
      </c>
      <c r="M156" s="14"/>
      <c r="N156" s="14"/>
      <c r="O156" s="14"/>
      <c r="P156" s="14"/>
    </row>
    <row r="157" spans="1:16" s="1" customFormat="1" ht="47.25" x14ac:dyDescent="0.25">
      <c r="A157" s="14">
        <v>139</v>
      </c>
      <c r="B157" s="15" t="s">
        <v>93</v>
      </c>
      <c r="C157" s="15" t="s">
        <v>283</v>
      </c>
      <c r="D157" s="15" t="s">
        <v>402</v>
      </c>
      <c r="E157" s="15">
        <v>1</v>
      </c>
      <c r="F157" s="15" t="s">
        <v>21</v>
      </c>
      <c r="G157" s="15" t="s">
        <v>104</v>
      </c>
      <c r="H157" s="20">
        <v>1000000</v>
      </c>
      <c r="I157" s="16">
        <v>44652</v>
      </c>
      <c r="J157" s="25">
        <v>44742</v>
      </c>
      <c r="K157" s="15" t="s">
        <v>25</v>
      </c>
      <c r="L157" s="14" t="s">
        <v>29</v>
      </c>
      <c r="M157" s="14"/>
      <c r="N157" s="14"/>
      <c r="O157" s="14"/>
      <c r="P157" s="14"/>
    </row>
    <row r="158" spans="1:16" s="1" customFormat="1" ht="47.25" x14ac:dyDescent="0.25">
      <c r="A158" s="14">
        <v>140</v>
      </c>
      <c r="B158" s="14" t="s">
        <v>85</v>
      </c>
      <c r="C158" s="14" t="s">
        <v>87</v>
      </c>
      <c r="D158" s="15" t="s">
        <v>373</v>
      </c>
      <c r="E158" s="15">
        <v>1</v>
      </c>
      <c r="F158" s="15" t="s">
        <v>21</v>
      </c>
      <c r="G158" s="19" t="s">
        <v>64</v>
      </c>
      <c r="H158" s="20">
        <v>10500000</v>
      </c>
      <c r="I158" s="16">
        <v>44652</v>
      </c>
      <c r="J158" s="16">
        <v>44743</v>
      </c>
      <c r="K158" s="15" t="s">
        <v>25</v>
      </c>
      <c r="L158" s="14" t="s">
        <v>29</v>
      </c>
      <c r="M158" s="14"/>
      <c r="N158" s="14"/>
      <c r="O158" s="14"/>
      <c r="P158" s="14"/>
    </row>
    <row r="159" spans="1:16" s="1" customFormat="1" ht="31.5" x14ac:dyDescent="0.25">
      <c r="A159" s="14">
        <v>141</v>
      </c>
      <c r="B159" s="15" t="s">
        <v>261</v>
      </c>
      <c r="C159" s="15" t="s">
        <v>261</v>
      </c>
      <c r="D159" s="15" t="s">
        <v>328</v>
      </c>
      <c r="E159" s="15">
        <v>1</v>
      </c>
      <c r="F159" s="15" t="s">
        <v>21</v>
      </c>
      <c r="G159" s="15" t="s">
        <v>71</v>
      </c>
      <c r="H159" s="20">
        <v>1400000</v>
      </c>
      <c r="I159" s="16">
        <v>44652</v>
      </c>
      <c r="J159" s="16">
        <v>44805</v>
      </c>
      <c r="K159" s="15" t="s">
        <v>25</v>
      </c>
      <c r="L159" s="14" t="s">
        <v>29</v>
      </c>
      <c r="M159" s="14"/>
      <c r="N159" s="14"/>
      <c r="O159" s="14"/>
      <c r="P159" s="14"/>
    </row>
    <row r="160" spans="1:16" s="1" customFormat="1" ht="126" x14ac:dyDescent="0.25">
      <c r="A160" s="14">
        <v>142</v>
      </c>
      <c r="B160" s="15" t="s">
        <v>135</v>
      </c>
      <c r="C160" s="15" t="s">
        <v>137</v>
      </c>
      <c r="D160" s="15" t="s">
        <v>419</v>
      </c>
      <c r="E160" s="15">
        <v>249</v>
      </c>
      <c r="F160" s="15" t="s">
        <v>18</v>
      </c>
      <c r="G160" s="19" t="s">
        <v>203</v>
      </c>
      <c r="H160" s="5">
        <v>2699400</v>
      </c>
      <c r="I160" s="25">
        <v>44682</v>
      </c>
      <c r="J160" s="25">
        <v>44774</v>
      </c>
      <c r="K160" s="15" t="s">
        <v>26</v>
      </c>
      <c r="L160" s="14" t="s">
        <v>29</v>
      </c>
      <c r="M160" s="14"/>
      <c r="N160" s="14"/>
      <c r="O160" s="14"/>
      <c r="P160" s="14"/>
    </row>
    <row r="161" spans="1:16" s="1" customFormat="1" ht="126" x14ac:dyDescent="0.25">
      <c r="A161" s="14">
        <v>143</v>
      </c>
      <c r="B161" s="15" t="s">
        <v>135</v>
      </c>
      <c r="C161" s="15" t="s">
        <v>141</v>
      </c>
      <c r="D161" s="15" t="s">
        <v>208</v>
      </c>
      <c r="E161" s="15">
        <v>101</v>
      </c>
      <c r="F161" s="15" t="s">
        <v>18</v>
      </c>
      <c r="G161" s="19" t="s">
        <v>203</v>
      </c>
      <c r="H161" s="5">
        <v>3889400</v>
      </c>
      <c r="I161" s="25">
        <v>44682</v>
      </c>
      <c r="J161" s="25">
        <v>44774</v>
      </c>
      <c r="K161" s="15" t="s">
        <v>26</v>
      </c>
      <c r="L161" s="14" t="s">
        <v>29</v>
      </c>
      <c r="M161" s="14"/>
      <c r="N161" s="14"/>
      <c r="O161" s="14"/>
      <c r="P161" s="14"/>
    </row>
    <row r="162" spans="1:16" s="1" customFormat="1" ht="63" x14ac:dyDescent="0.25">
      <c r="A162" s="14">
        <v>144</v>
      </c>
      <c r="B162" s="15" t="s">
        <v>153</v>
      </c>
      <c r="C162" s="15" t="s">
        <v>154</v>
      </c>
      <c r="D162" s="15" t="s">
        <v>280</v>
      </c>
      <c r="E162" s="15">
        <v>16</v>
      </c>
      <c r="F162" s="15" t="s">
        <v>155</v>
      </c>
      <c r="G162" s="19" t="s">
        <v>281</v>
      </c>
      <c r="H162" s="20">
        <f>12603421-530000</f>
        <v>12073421</v>
      </c>
      <c r="I162" s="16">
        <v>44682</v>
      </c>
      <c r="J162" s="16">
        <v>44896</v>
      </c>
      <c r="K162" s="15" t="s">
        <v>25</v>
      </c>
      <c r="L162" s="14" t="s">
        <v>29</v>
      </c>
      <c r="M162" s="14"/>
      <c r="N162" s="14"/>
      <c r="O162" s="14"/>
      <c r="P162" s="14"/>
    </row>
    <row r="163" spans="1:16" s="1" customFormat="1" ht="47.25" x14ac:dyDescent="0.25">
      <c r="A163" s="14">
        <v>145</v>
      </c>
      <c r="B163" s="15" t="s">
        <v>46</v>
      </c>
      <c r="C163" s="15" t="s">
        <v>308</v>
      </c>
      <c r="D163" s="15" t="s">
        <v>329</v>
      </c>
      <c r="E163" s="15">
        <v>8</v>
      </c>
      <c r="F163" s="15" t="s">
        <v>155</v>
      </c>
      <c r="G163" s="19" t="s">
        <v>70</v>
      </c>
      <c r="H163" s="20">
        <v>530000</v>
      </c>
      <c r="I163" s="16">
        <v>44682</v>
      </c>
      <c r="J163" s="16">
        <v>44896</v>
      </c>
      <c r="K163" s="15" t="s">
        <v>25</v>
      </c>
      <c r="L163" s="14" t="s">
        <v>29</v>
      </c>
      <c r="M163" s="14"/>
      <c r="N163" s="14"/>
      <c r="O163" s="14"/>
      <c r="P163" s="14" t="s">
        <v>441</v>
      </c>
    </row>
    <row r="164" spans="1:16" s="1" customFormat="1" ht="31.5" x14ac:dyDescent="0.25">
      <c r="A164" s="14">
        <v>146</v>
      </c>
      <c r="B164" s="15" t="s">
        <v>49</v>
      </c>
      <c r="C164" s="15" t="s">
        <v>50</v>
      </c>
      <c r="D164" s="15" t="s">
        <v>57</v>
      </c>
      <c r="E164" s="15">
        <v>1</v>
      </c>
      <c r="F164" s="15" t="s">
        <v>21</v>
      </c>
      <c r="G164" s="15" t="s">
        <v>51</v>
      </c>
      <c r="H164" s="5">
        <v>44753280</v>
      </c>
      <c r="I164" s="16">
        <v>44682</v>
      </c>
      <c r="J164" s="16">
        <v>44926</v>
      </c>
      <c r="K164" s="15" t="s">
        <v>25</v>
      </c>
      <c r="L164" s="14" t="s">
        <v>29</v>
      </c>
      <c r="M164" s="14"/>
      <c r="N164" s="14"/>
      <c r="O164" s="14"/>
      <c r="P164" s="14"/>
    </row>
    <row r="165" spans="1:16" s="1" customFormat="1" ht="31.5" x14ac:dyDescent="0.25">
      <c r="A165" s="14">
        <v>147</v>
      </c>
      <c r="B165" s="4" t="s">
        <v>109</v>
      </c>
      <c r="C165" s="4" t="s">
        <v>110</v>
      </c>
      <c r="D165" s="15" t="s">
        <v>226</v>
      </c>
      <c r="E165" s="9">
        <v>1</v>
      </c>
      <c r="F165" s="15" t="s">
        <v>227</v>
      </c>
      <c r="G165" s="19" t="s">
        <v>51</v>
      </c>
      <c r="H165" s="20">
        <v>1728000</v>
      </c>
      <c r="I165" s="16">
        <v>44703</v>
      </c>
      <c r="J165" s="16">
        <v>44713</v>
      </c>
      <c r="K165" s="15" t="s">
        <v>25</v>
      </c>
      <c r="L165" s="14" t="s">
        <v>29</v>
      </c>
      <c r="M165" s="14"/>
      <c r="N165" s="14"/>
      <c r="O165" s="14"/>
      <c r="P165" s="14"/>
    </row>
    <row r="166" spans="1:16" s="1" customFormat="1" ht="126" x14ac:dyDescent="0.25">
      <c r="A166" s="14">
        <v>148</v>
      </c>
      <c r="B166" s="15" t="s">
        <v>135</v>
      </c>
      <c r="C166" s="15" t="s">
        <v>142</v>
      </c>
      <c r="D166" s="15" t="s">
        <v>408</v>
      </c>
      <c r="E166" s="15">
        <v>1</v>
      </c>
      <c r="F166" s="15" t="s">
        <v>21</v>
      </c>
      <c r="G166" s="19" t="s">
        <v>203</v>
      </c>
      <c r="H166" s="5">
        <v>4452085.4000000004</v>
      </c>
      <c r="I166" s="25">
        <v>44682</v>
      </c>
      <c r="J166" s="25">
        <v>44774</v>
      </c>
      <c r="K166" s="15" t="s">
        <v>26</v>
      </c>
      <c r="L166" s="14" t="s">
        <v>29</v>
      </c>
      <c r="M166" s="14"/>
      <c r="N166" s="14"/>
      <c r="O166" s="14"/>
      <c r="P166" s="14"/>
    </row>
    <row r="167" spans="1:16" s="1" customFormat="1" ht="31.5" x14ac:dyDescent="0.25">
      <c r="A167" s="14">
        <v>149</v>
      </c>
      <c r="B167" s="15" t="s">
        <v>135</v>
      </c>
      <c r="C167" s="15" t="s">
        <v>140</v>
      </c>
      <c r="D167" s="15" t="s">
        <v>409</v>
      </c>
      <c r="E167" s="15">
        <v>1</v>
      </c>
      <c r="F167" s="15" t="s">
        <v>21</v>
      </c>
      <c r="G167" s="19" t="s">
        <v>51</v>
      </c>
      <c r="H167" s="5">
        <v>1927000</v>
      </c>
      <c r="I167" s="25">
        <v>44682</v>
      </c>
      <c r="J167" s="25">
        <v>44896</v>
      </c>
      <c r="K167" s="15" t="s">
        <v>26</v>
      </c>
      <c r="L167" s="14" t="s">
        <v>29</v>
      </c>
      <c r="M167" s="14"/>
      <c r="N167" s="14"/>
      <c r="O167" s="14"/>
      <c r="P167" s="14"/>
    </row>
    <row r="168" spans="1:16" s="1" customFormat="1" ht="31.5" x14ac:dyDescent="0.25">
      <c r="A168" s="14">
        <v>150</v>
      </c>
      <c r="B168" s="15" t="s">
        <v>135</v>
      </c>
      <c r="C168" s="15" t="s">
        <v>140</v>
      </c>
      <c r="D168" s="15" t="s">
        <v>205</v>
      </c>
      <c r="E168" s="15">
        <v>1</v>
      </c>
      <c r="F168" s="15" t="s">
        <v>21</v>
      </c>
      <c r="G168" s="19" t="s">
        <v>51</v>
      </c>
      <c r="H168" s="5">
        <v>660000</v>
      </c>
      <c r="I168" s="25">
        <v>44682</v>
      </c>
      <c r="J168" s="25">
        <v>44896</v>
      </c>
      <c r="K168" s="15" t="s">
        <v>26</v>
      </c>
      <c r="L168" s="14" t="s">
        <v>29</v>
      </c>
      <c r="M168" s="14"/>
      <c r="N168" s="14"/>
      <c r="O168" s="14"/>
      <c r="P168" s="14"/>
    </row>
    <row r="169" spans="1:16" s="1" customFormat="1" ht="126" x14ac:dyDescent="0.25">
      <c r="A169" s="14">
        <v>151</v>
      </c>
      <c r="B169" s="15" t="s">
        <v>305</v>
      </c>
      <c r="C169" s="15" t="s">
        <v>139</v>
      </c>
      <c r="D169" s="15" t="s">
        <v>206</v>
      </c>
      <c r="E169" s="9">
        <v>2500</v>
      </c>
      <c r="F169" s="15" t="s">
        <v>18</v>
      </c>
      <c r="G169" s="19" t="s">
        <v>203</v>
      </c>
      <c r="H169" s="5">
        <v>3728750</v>
      </c>
      <c r="I169" s="25">
        <v>44682</v>
      </c>
      <c r="J169" s="25">
        <v>44713</v>
      </c>
      <c r="K169" s="15" t="s">
        <v>26</v>
      </c>
      <c r="L169" s="14" t="s">
        <v>29</v>
      </c>
      <c r="M169" s="14"/>
      <c r="N169" s="14"/>
      <c r="O169" s="14"/>
      <c r="P169" s="14"/>
    </row>
    <row r="170" spans="1:16" s="1" customFormat="1" ht="126" x14ac:dyDescent="0.25">
      <c r="A170" s="14">
        <v>152</v>
      </c>
      <c r="B170" s="15" t="s">
        <v>305</v>
      </c>
      <c r="C170" s="15" t="s">
        <v>139</v>
      </c>
      <c r="D170" s="15" t="s">
        <v>207</v>
      </c>
      <c r="E170" s="15">
        <v>750</v>
      </c>
      <c r="F170" s="15" t="s">
        <v>18</v>
      </c>
      <c r="G170" s="19" t="s">
        <v>203</v>
      </c>
      <c r="H170" s="5">
        <v>1755000</v>
      </c>
      <c r="I170" s="25">
        <v>44682</v>
      </c>
      <c r="J170" s="25">
        <v>44743</v>
      </c>
      <c r="K170" s="15" t="s">
        <v>26</v>
      </c>
      <c r="L170" s="14" t="s">
        <v>29</v>
      </c>
      <c r="M170" s="14"/>
      <c r="N170" s="14"/>
      <c r="O170" s="14"/>
      <c r="P170" s="14"/>
    </row>
    <row r="171" spans="1:16" s="1" customFormat="1" ht="31.5" x14ac:dyDescent="0.25">
      <c r="A171" s="14">
        <v>153</v>
      </c>
      <c r="B171" s="15" t="s">
        <v>143</v>
      </c>
      <c r="C171" s="15" t="s">
        <v>143</v>
      </c>
      <c r="D171" s="15" t="s">
        <v>312</v>
      </c>
      <c r="E171" s="15">
        <v>1</v>
      </c>
      <c r="F171" s="15" t="s">
        <v>21</v>
      </c>
      <c r="G171" s="19" t="s">
        <v>63</v>
      </c>
      <c r="H171" s="20">
        <v>1000000</v>
      </c>
      <c r="I171" s="16">
        <v>44682</v>
      </c>
      <c r="J171" s="16">
        <v>44896</v>
      </c>
      <c r="K171" s="15" t="s">
        <v>25</v>
      </c>
      <c r="L171" s="14" t="s">
        <v>29</v>
      </c>
      <c r="M171" s="14"/>
      <c r="N171" s="14"/>
      <c r="O171" s="14"/>
      <c r="P171" s="14"/>
    </row>
    <row r="172" spans="1:16" s="1" customFormat="1" ht="31.5" x14ac:dyDescent="0.25">
      <c r="A172" s="14">
        <v>154</v>
      </c>
      <c r="B172" s="15" t="s">
        <v>143</v>
      </c>
      <c r="C172" s="15" t="s">
        <v>143</v>
      </c>
      <c r="D172" s="15" t="s">
        <v>144</v>
      </c>
      <c r="E172" s="15">
        <v>1</v>
      </c>
      <c r="F172" s="15" t="s">
        <v>21</v>
      </c>
      <c r="G172" s="19" t="s">
        <v>65</v>
      </c>
      <c r="H172" s="20">
        <v>1740700</v>
      </c>
      <c r="I172" s="16">
        <v>44682</v>
      </c>
      <c r="J172" s="16">
        <v>45047</v>
      </c>
      <c r="K172" s="15" t="s">
        <v>25</v>
      </c>
      <c r="L172" s="14" t="s">
        <v>29</v>
      </c>
      <c r="M172" s="14"/>
      <c r="N172" s="14"/>
      <c r="O172" s="14"/>
      <c r="P172" s="14"/>
    </row>
    <row r="173" spans="1:16" s="1" customFormat="1" ht="31.5" x14ac:dyDescent="0.25">
      <c r="A173" s="14">
        <v>155</v>
      </c>
      <c r="B173" s="14" t="s">
        <v>79</v>
      </c>
      <c r="C173" s="14" t="s">
        <v>80</v>
      </c>
      <c r="D173" s="15" t="s">
        <v>82</v>
      </c>
      <c r="E173" s="15">
        <v>11</v>
      </c>
      <c r="F173" s="15" t="s">
        <v>21</v>
      </c>
      <c r="G173" s="19" t="s">
        <v>51</v>
      </c>
      <c r="H173" s="20">
        <v>550000</v>
      </c>
      <c r="I173" s="16">
        <v>44682</v>
      </c>
      <c r="J173" s="16">
        <v>44774</v>
      </c>
      <c r="K173" s="15" t="s">
        <v>25</v>
      </c>
      <c r="L173" s="14" t="s">
        <v>29</v>
      </c>
      <c r="M173" s="14"/>
      <c r="N173" s="14"/>
      <c r="O173" s="14"/>
      <c r="P173" s="14"/>
    </row>
    <row r="174" spans="1:16" s="1" customFormat="1" ht="409.6" customHeight="1" x14ac:dyDescent="0.25">
      <c r="A174" s="14">
        <v>156</v>
      </c>
      <c r="B174" s="15" t="s">
        <v>191</v>
      </c>
      <c r="C174" s="15" t="s">
        <v>405</v>
      </c>
      <c r="D174" s="15" t="s">
        <v>427</v>
      </c>
      <c r="E174" s="15">
        <v>1</v>
      </c>
      <c r="F174" s="15" t="s">
        <v>21</v>
      </c>
      <c r="G174" s="19" t="s">
        <v>250</v>
      </c>
      <c r="H174" s="17">
        <v>11989257.810000002</v>
      </c>
      <c r="I174" s="16">
        <v>44682</v>
      </c>
      <c r="J174" s="16">
        <v>44682</v>
      </c>
      <c r="K174" s="15" t="s">
        <v>26</v>
      </c>
      <c r="L174" s="14" t="s">
        <v>29</v>
      </c>
      <c r="M174" s="14"/>
      <c r="N174" s="14"/>
      <c r="O174" s="14"/>
      <c r="P174" s="14"/>
    </row>
    <row r="175" spans="1:16" s="1" customFormat="1" ht="15.75" x14ac:dyDescent="0.25">
      <c r="A175" s="14">
        <v>157</v>
      </c>
      <c r="B175" s="4" t="s">
        <v>119</v>
      </c>
      <c r="C175" s="4" t="s">
        <v>119</v>
      </c>
      <c r="D175" s="15" t="s">
        <v>120</v>
      </c>
      <c r="E175" s="15">
        <v>3</v>
      </c>
      <c r="F175" s="15" t="s">
        <v>18</v>
      </c>
      <c r="G175" s="19" t="s">
        <v>251</v>
      </c>
      <c r="H175" s="20">
        <v>784000</v>
      </c>
      <c r="I175" s="16">
        <v>44682</v>
      </c>
      <c r="J175" s="16">
        <v>44805</v>
      </c>
      <c r="K175" s="15" t="s">
        <v>26</v>
      </c>
      <c r="L175" s="14" t="s">
        <v>29</v>
      </c>
      <c r="M175" s="14"/>
      <c r="N175" s="14"/>
      <c r="O175" s="14"/>
      <c r="P175" s="14"/>
    </row>
    <row r="176" spans="1:16" s="1" customFormat="1" ht="47.25" x14ac:dyDescent="0.25">
      <c r="A176" s="14">
        <v>158</v>
      </c>
      <c r="B176" s="4" t="s">
        <v>258</v>
      </c>
      <c r="C176" s="4" t="s">
        <v>257</v>
      </c>
      <c r="D176" s="15" t="s">
        <v>121</v>
      </c>
      <c r="E176" s="15">
        <v>165</v>
      </c>
      <c r="F176" s="15" t="s">
        <v>18</v>
      </c>
      <c r="G176" s="19" t="s">
        <v>122</v>
      </c>
      <c r="H176" s="20">
        <v>5129770</v>
      </c>
      <c r="I176" s="16">
        <v>44682</v>
      </c>
      <c r="J176" s="16">
        <v>44774</v>
      </c>
      <c r="K176" s="15" t="s">
        <v>26</v>
      </c>
      <c r="L176" s="14" t="s">
        <v>29</v>
      </c>
      <c r="M176" s="14"/>
      <c r="N176" s="14"/>
      <c r="O176" s="14"/>
      <c r="P176" s="14"/>
    </row>
    <row r="177" spans="1:16" s="1" customFormat="1" ht="47.25" x14ac:dyDescent="0.25">
      <c r="A177" s="14">
        <v>159</v>
      </c>
      <c r="B177" s="15" t="s">
        <v>46</v>
      </c>
      <c r="C177" s="15" t="s">
        <v>46</v>
      </c>
      <c r="D177" s="15" t="s">
        <v>330</v>
      </c>
      <c r="E177" s="15">
        <v>1</v>
      </c>
      <c r="F177" s="15" t="s">
        <v>21</v>
      </c>
      <c r="G177" s="19" t="s">
        <v>66</v>
      </c>
      <c r="H177" s="20">
        <v>2750000</v>
      </c>
      <c r="I177" s="16">
        <v>44682</v>
      </c>
      <c r="J177" s="25">
        <v>44895</v>
      </c>
      <c r="K177" s="15" t="s">
        <v>25</v>
      </c>
      <c r="L177" s="14" t="s">
        <v>29</v>
      </c>
      <c r="M177" s="14"/>
      <c r="N177" s="14"/>
      <c r="O177" s="14"/>
      <c r="P177" s="14"/>
    </row>
    <row r="178" spans="1:16" s="1" customFormat="1" ht="110.25" customHeight="1" x14ac:dyDescent="0.25">
      <c r="A178" s="14">
        <v>160</v>
      </c>
      <c r="B178" s="15" t="s">
        <v>90</v>
      </c>
      <c r="C178" s="15" t="s">
        <v>289</v>
      </c>
      <c r="D178" s="15" t="s">
        <v>331</v>
      </c>
      <c r="E178" s="15">
        <v>1</v>
      </c>
      <c r="F178" s="15" t="s">
        <v>21</v>
      </c>
      <c r="G178" s="15" t="s">
        <v>68</v>
      </c>
      <c r="H178" s="20">
        <v>1000000</v>
      </c>
      <c r="I178" s="16">
        <v>44682</v>
      </c>
      <c r="J178" s="16">
        <v>45017</v>
      </c>
      <c r="K178" s="15" t="s">
        <v>25</v>
      </c>
      <c r="L178" s="14" t="s">
        <v>29</v>
      </c>
      <c r="M178" s="14"/>
      <c r="N178" s="14"/>
      <c r="O178" s="14"/>
      <c r="P178" s="14"/>
    </row>
    <row r="179" spans="1:16" s="1" customFormat="1" ht="47.25" x14ac:dyDescent="0.25">
      <c r="A179" s="14">
        <v>161</v>
      </c>
      <c r="B179" s="15">
        <v>43</v>
      </c>
      <c r="C179" s="15" t="s">
        <v>277</v>
      </c>
      <c r="D179" s="15" t="s">
        <v>410</v>
      </c>
      <c r="E179" s="15">
        <v>1</v>
      </c>
      <c r="F179" s="15" t="s">
        <v>21</v>
      </c>
      <c r="G179" s="19" t="s">
        <v>64</v>
      </c>
      <c r="H179" s="20">
        <v>900000</v>
      </c>
      <c r="I179" s="16">
        <v>44682</v>
      </c>
      <c r="J179" s="25">
        <v>44805</v>
      </c>
      <c r="K179" s="15" t="s">
        <v>25</v>
      </c>
      <c r="L179" s="14" t="s">
        <v>29</v>
      </c>
      <c r="M179" s="14"/>
      <c r="N179" s="14"/>
      <c r="O179" s="14"/>
      <c r="P179" s="14"/>
    </row>
    <row r="180" spans="1:16" s="1" customFormat="1" ht="47.25" x14ac:dyDescent="0.25">
      <c r="A180" s="14">
        <v>162</v>
      </c>
      <c r="B180" s="15" t="s">
        <v>46</v>
      </c>
      <c r="C180" s="15" t="s">
        <v>46</v>
      </c>
      <c r="D180" s="15" t="s">
        <v>98</v>
      </c>
      <c r="E180" s="15">
        <v>1</v>
      </c>
      <c r="F180" s="15" t="s">
        <v>21</v>
      </c>
      <c r="G180" s="19" t="s">
        <v>65</v>
      </c>
      <c r="H180" s="20">
        <v>1920000</v>
      </c>
      <c r="I180" s="16">
        <v>44682</v>
      </c>
      <c r="J180" s="16">
        <v>44713</v>
      </c>
      <c r="K180" s="15" t="s">
        <v>25</v>
      </c>
      <c r="L180" s="14" t="s">
        <v>29</v>
      </c>
      <c r="M180" s="14"/>
      <c r="N180" s="14"/>
      <c r="O180" s="14"/>
      <c r="P180" s="14"/>
    </row>
    <row r="181" spans="1:16" s="1" customFormat="1" ht="63" x14ac:dyDescent="0.25">
      <c r="A181" s="14">
        <v>163</v>
      </c>
      <c r="B181" s="14" t="s">
        <v>85</v>
      </c>
      <c r="C181" s="14" t="s">
        <v>87</v>
      </c>
      <c r="D181" s="15" t="s">
        <v>333</v>
      </c>
      <c r="E181" s="15">
        <v>1</v>
      </c>
      <c r="F181" s="15" t="s">
        <v>21</v>
      </c>
      <c r="G181" s="19" t="s">
        <v>224</v>
      </c>
      <c r="H181" s="20">
        <v>6615000</v>
      </c>
      <c r="I181" s="16">
        <v>44682</v>
      </c>
      <c r="J181" s="16">
        <v>44743</v>
      </c>
      <c r="K181" s="15" t="s">
        <v>25</v>
      </c>
      <c r="L181" s="14" t="s">
        <v>29</v>
      </c>
      <c r="M181" s="14"/>
      <c r="N181" s="14"/>
      <c r="O181" s="14"/>
      <c r="P181" s="14"/>
    </row>
    <row r="182" spans="1:16" s="1" customFormat="1" ht="31.5" x14ac:dyDescent="0.25">
      <c r="A182" s="14">
        <v>164</v>
      </c>
      <c r="B182" s="15" t="s">
        <v>261</v>
      </c>
      <c r="C182" s="15" t="s">
        <v>261</v>
      </c>
      <c r="D182" s="15" t="s">
        <v>290</v>
      </c>
      <c r="E182" s="15">
        <v>1</v>
      </c>
      <c r="F182" s="15" t="s">
        <v>21</v>
      </c>
      <c r="G182" s="15" t="s">
        <v>66</v>
      </c>
      <c r="H182" s="20">
        <v>1100000</v>
      </c>
      <c r="I182" s="16">
        <v>44682</v>
      </c>
      <c r="J182" s="25">
        <v>44774</v>
      </c>
      <c r="K182" s="15" t="s">
        <v>25</v>
      </c>
      <c r="L182" s="14" t="s">
        <v>29</v>
      </c>
      <c r="M182" s="14"/>
      <c r="N182" s="14"/>
      <c r="O182" s="14"/>
      <c r="P182" s="14"/>
    </row>
    <row r="183" spans="1:16" s="1" customFormat="1" ht="47.25" x14ac:dyDescent="0.25">
      <c r="A183" s="14">
        <v>165</v>
      </c>
      <c r="B183" s="15" t="s">
        <v>292</v>
      </c>
      <c r="C183" s="15" t="s">
        <v>291</v>
      </c>
      <c r="D183" s="15" t="s">
        <v>334</v>
      </c>
      <c r="E183" s="15">
        <v>1</v>
      </c>
      <c r="F183" s="15" t="s">
        <v>21</v>
      </c>
      <c r="G183" s="15" t="s">
        <v>70</v>
      </c>
      <c r="H183" s="20">
        <v>604560</v>
      </c>
      <c r="I183" s="16">
        <v>44682</v>
      </c>
      <c r="J183" s="25">
        <v>44774</v>
      </c>
      <c r="K183" s="15" t="s">
        <v>25</v>
      </c>
      <c r="L183" s="14" t="s">
        <v>29</v>
      </c>
      <c r="M183" s="14"/>
      <c r="N183" s="14"/>
      <c r="O183" s="14"/>
      <c r="P183" s="14"/>
    </row>
    <row r="184" spans="1:16" s="1" customFormat="1" ht="31.5" x14ac:dyDescent="0.25">
      <c r="A184" s="14">
        <v>166</v>
      </c>
      <c r="B184" s="15" t="s">
        <v>294</v>
      </c>
      <c r="C184" s="15" t="s">
        <v>293</v>
      </c>
      <c r="D184" s="15" t="s">
        <v>335</v>
      </c>
      <c r="E184" s="15">
        <v>1</v>
      </c>
      <c r="F184" s="15" t="s">
        <v>21</v>
      </c>
      <c r="G184" s="19" t="s">
        <v>44</v>
      </c>
      <c r="H184" s="20">
        <v>550000</v>
      </c>
      <c r="I184" s="16">
        <v>44682</v>
      </c>
      <c r="J184" s="16">
        <v>44774</v>
      </c>
      <c r="K184" s="15" t="s">
        <v>25</v>
      </c>
      <c r="L184" s="14" t="s">
        <v>29</v>
      </c>
      <c r="M184" s="14"/>
      <c r="N184" s="14"/>
      <c r="O184" s="14"/>
      <c r="P184" s="14"/>
    </row>
    <row r="185" spans="1:16" s="1" customFormat="1" ht="47.25" x14ac:dyDescent="0.25">
      <c r="A185" s="14">
        <v>167</v>
      </c>
      <c r="B185" s="14" t="s">
        <v>85</v>
      </c>
      <c r="C185" s="14" t="s">
        <v>87</v>
      </c>
      <c r="D185" s="15" t="s">
        <v>343</v>
      </c>
      <c r="E185" s="15">
        <v>1</v>
      </c>
      <c r="F185" s="15" t="s">
        <v>21</v>
      </c>
      <c r="G185" s="15" t="s">
        <v>68</v>
      </c>
      <c r="H185" s="20">
        <v>1720000</v>
      </c>
      <c r="I185" s="16">
        <v>44713</v>
      </c>
      <c r="J185" s="16">
        <v>44805</v>
      </c>
      <c r="K185" s="15" t="s">
        <v>25</v>
      </c>
      <c r="L185" s="14" t="s">
        <v>29</v>
      </c>
      <c r="M185" s="14"/>
      <c r="N185" s="14"/>
      <c r="O185" s="14"/>
      <c r="P185" s="14"/>
    </row>
    <row r="186" spans="1:16" s="1" customFormat="1" ht="110.25" x14ac:dyDescent="0.25">
      <c r="A186" s="14">
        <v>168</v>
      </c>
      <c r="B186" s="15" t="s">
        <v>59</v>
      </c>
      <c r="C186" s="15" t="s">
        <v>60</v>
      </c>
      <c r="D186" s="15" t="s">
        <v>192</v>
      </c>
      <c r="E186" s="9">
        <v>6058</v>
      </c>
      <c r="F186" s="15" t="s">
        <v>61</v>
      </c>
      <c r="G186" s="19" t="s">
        <v>193</v>
      </c>
      <c r="H186" s="20">
        <v>21651569</v>
      </c>
      <c r="I186" s="16">
        <v>44713</v>
      </c>
      <c r="J186" s="16">
        <v>45108</v>
      </c>
      <c r="K186" s="10" t="s">
        <v>26</v>
      </c>
      <c r="L186" s="14" t="s">
        <v>29</v>
      </c>
      <c r="M186" s="14"/>
      <c r="N186" s="9"/>
      <c r="O186" s="14"/>
      <c r="P186" s="14"/>
    </row>
    <row r="187" spans="1:16" s="1" customFormat="1" ht="78.75" customHeight="1" x14ac:dyDescent="0.25">
      <c r="A187" s="14">
        <v>169</v>
      </c>
      <c r="B187" s="15" t="s">
        <v>23</v>
      </c>
      <c r="C187" s="15" t="s">
        <v>23</v>
      </c>
      <c r="D187" s="15" t="s">
        <v>180</v>
      </c>
      <c r="E187" s="15">
        <v>1</v>
      </c>
      <c r="F187" s="15" t="s">
        <v>21</v>
      </c>
      <c r="G187" s="19" t="s">
        <v>44</v>
      </c>
      <c r="H187" s="20">
        <v>11740000</v>
      </c>
      <c r="I187" s="16">
        <v>44713</v>
      </c>
      <c r="J187" s="16">
        <v>44866</v>
      </c>
      <c r="K187" s="15" t="s">
        <v>25</v>
      </c>
      <c r="L187" s="14" t="s">
        <v>29</v>
      </c>
      <c r="M187" s="14"/>
      <c r="N187" s="14"/>
      <c r="O187" s="14"/>
      <c r="P187" s="14"/>
    </row>
    <row r="188" spans="1:16" s="1" customFormat="1" ht="126" x14ac:dyDescent="0.25">
      <c r="A188" s="14">
        <v>170</v>
      </c>
      <c r="B188" s="15" t="s">
        <v>135</v>
      </c>
      <c r="C188" s="15" t="s">
        <v>142</v>
      </c>
      <c r="D188" s="15" t="s">
        <v>411</v>
      </c>
      <c r="E188" s="15">
        <v>27</v>
      </c>
      <c r="F188" s="15" t="s">
        <v>18</v>
      </c>
      <c r="G188" s="19" t="s">
        <v>203</v>
      </c>
      <c r="H188" s="5">
        <v>2212160</v>
      </c>
      <c r="I188" s="25">
        <v>44713</v>
      </c>
      <c r="J188" s="25">
        <v>44774</v>
      </c>
      <c r="K188" s="15" t="s">
        <v>26</v>
      </c>
      <c r="L188" s="14" t="s">
        <v>29</v>
      </c>
      <c r="M188" s="14"/>
      <c r="N188" s="14"/>
      <c r="O188" s="14"/>
      <c r="P188" s="14"/>
    </row>
    <row r="189" spans="1:16" s="1" customFormat="1" ht="31.5" x14ac:dyDescent="0.25">
      <c r="A189" s="14">
        <v>171</v>
      </c>
      <c r="B189" s="15" t="s">
        <v>143</v>
      </c>
      <c r="C189" s="15" t="s">
        <v>143</v>
      </c>
      <c r="D189" s="15" t="s">
        <v>146</v>
      </c>
      <c r="E189" s="15">
        <v>1</v>
      </c>
      <c r="F189" s="15" t="s">
        <v>21</v>
      </c>
      <c r="G189" s="19" t="s">
        <v>67</v>
      </c>
      <c r="H189" s="20">
        <v>700000</v>
      </c>
      <c r="I189" s="16">
        <v>44713</v>
      </c>
      <c r="J189" s="16">
        <v>45108</v>
      </c>
      <c r="K189" s="15" t="s">
        <v>25</v>
      </c>
      <c r="L189" s="14" t="s">
        <v>29</v>
      </c>
      <c r="M189" s="14"/>
      <c r="N189" s="14"/>
      <c r="O189" s="14"/>
      <c r="P189" s="14"/>
    </row>
    <row r="190" spans="1:16" s="1" customFormat="1" ht="63" x14ac:dyDescent="0.25">
      <c r="A190" s="14">
        <v>172</v>
      </c>
      <c r="B190" s="15" t="s">
        <v>197</v>
      </c>
      <c r="C190" s="15" t="s">
        <v>150</v>
      </c>
      <c r="D190" s="15" t="s">
        <v>168</v>
      </c>
      <c r="E190" s="15">
        <v>23</v>
      </c>
      <c r="F190" s="15" t="s">
        <v>151</v>
      </c>
      <c r="G190" s="19" t="s">
        <v>62</v>
      </c>
      <c r="H190" s="20">
        <v>2869194.24</v>
      </c>
      <c r="I190" s="16">
        <v>44713</v>
      </c>
      <c r="J190" s="16">
        <v>45444</v>
      </c>
      <c r="K190" s="15" t="s">
        <v>25</v>
      </c>
      <c r="L190" s="14" t="s">
        <v>29</v>
      </c>
      <c r="M190" s="14" t="s">
        <v>457</v>
      </c>
      <c r="N190" s="14" t="s">
        <v>29</v>
      </c>
      <c r="O190" s="14"/>
      <c r="P190" s="14"/>
    </row>
    <row r="191" spans="1:16" s="1" customFormat="1" ht="94.5" x14ac:dyDescent="0.25">
      <c r="A191" s="14">
        <v>173</v>
      </c>
      <c r="B191" s="15" t="s">
        <v>152</v>
      </c>
      <c r="C191" s="15" t="s">
        <v>150</v>
      </c>
      <c r="D191" s="15" t="s">
        <v>198</v>
      </c>
      <c r="E191" s="15">
        <v>1</v>
      </c>
      <c r="F191" s="15" t="s">
        <v>151</v>
      </c>
      <c r="G191" s="19" t="s">
        <v>51</v>
      </c>
      <c r="H191" s="20">
        <v>1680000</v>
      </c>
      <c r="I191" s="16">
        <v>44713</v>
      </c>
      <c r="J191" s="16">
        <v>45108</v>
      </c>
      <c r="K191" s="15" t="s">
        <v>25</v>
      </c>
      <c r="L191" s="14" t="s">
        <v>29</v>
      </c>
      <c r="M191" s="14" t="s">
        <v>453</v>
      </c>
      <c r="N191" s="14" t="s">
        <v>29</v>
      </c>
      <c r="O191" s="14"/>
      <c r="P191" s="14"/>
    </row>
    <row r="192" spans="1:16" s="1" customFormat="1" ht="15.75" x14ac:dyDescent="0.25">
      <c r="A192" s="59">
        <v>174</v>
      </c>
      <c r="B192" s="64" t="s">
        <v>156</v>
      </c>
      <c r="C192" s="64" t="s">
        <v>154</v>
      </c>
      <c r="D192" s="64" t="s">
        <v>199</v>
      </c>
      <c r="E192" s="64">
        <v>24</v>
      </c>
      <c r="F192" s="64" t="s">
        <v>155</v>
      </c>
      <c r="G192" s="65" t="s">
        <v>62</v>
      </c>
      <c r="H192" s="66">
        <v>1148941.57</v>
      </c>
      <c r="I192" s="60">
        <v>44713</v>
      </c>
      <c r="J192" s="60">
        <v>45108</v>
      </c>
      <c r="K192" s="64" t="s">
        <v>25</v>
      </c>
      <c r="L192" s="59" t="s">
        <v>29</v>
      </c>
      <c r="M192" s="59"/>
      <c r="N192" s="59"/>
      <c r="O192" s="59"/>
      <c r="P192" s="59"/>
    </row>
    <row r="193" spans="1:16" s="1" customFormat="1" ht="15.75" x14ac:dyDescent="0.25">
      <c r="A193" s="59"/>
      <c r="B193" s="64"/>
      <c r="C193" s="64"/>
      <c r="D193" s="64"/>
      <c r="E193" s="64"/>
      <c r="F193" s="64"/>
      <c r="G193" s="65"/>
      <c r="H193" s="66"/>
      <c r="I193" s="60"/>
      <c r="J193" s="60"/>
      <c r="K193" s="64"/>
      <c r="L193" s="59"/>
      <c r="M193" s="59"/>
      <c r="N193" s="59"/>
      <c r="O193" s="59"/>
      <c r="P193" s="59"/>
    </row>
    <row r="194" spans="1:16" s="1" customFormat="1" ht="15.75" x14ac:dyDescent="0.25">
      <c r="A194" s="59">
        <v>175</v>
      </c>
      <c r="B194" s="64" t="s">
        <v>156</v>
      </c>
      <c r="C194" s="64" t="s">
        <v>154</v>
      </c>
      <c r="D194" s="64" t="s">
        <v>169</v>
      </c>
      <c r="E194" s="64">
        <v>30</v>
      </c>
      <c r="F194" s="64" t="s">
        <v>155</v>
      </c>
      <c r="G194" s="65" t="s">
        <v>45</v>
      </c>
      <c r="H194" s="66">
        <v>1520967.36</v>
      </c>
      <c r="I194" s="60">
        <v>44713</v>
      </c>
      <c r="J194" s="60">
        <v>45108</v>
      </c>
      <c r="K194" s="64" t="s">
        <v>25</v>
      </c>
      <c r="L194" s="59" t="s">
        <v>29</v>
      </c>
      <c r="M194" s="59"/>
      <c r="N194" s="59"/>
      <c r="O194" s="59"/>
      <c r="P194" s="59"/>
    </row>
    <row r="195" spans="1:16" s="1" customFormat="1" ht="15.75" x14ac:dyDescent="0.25">
      <c r="A195" s="59"/>
      <c r="B195" s="64"/>
      <c r="C195" s="64"/>
      <c r="D195" s="64"/>
      <c r="E195" s="64"/>
      <c r="F195" s="64"/>
      <c r="G195" s="65"/>
      <c r="H195" s="66"/>
      <c r="I195" s="60"/>
      <c r="J195" s="60"/>
      <c r="K195" s="64"/>
      <c r="L195" s="59"/>
      <c r="M195" s="59"/>
      <c r="N195" s="59"/>
      <c r="O195" s="59"/>
      <c r="P195" s="59"/>
    </row>
    <row r="196" spans="1:16" s="1" customFormat="1" ht="15.75" x14ac:dyDescent="0.25">
      <c r="A196" s="59">
        <v>176</v>
      </c>
      <c r="B196" s="64" t="s">
        <v>156</v>
      </c>
      <c r="C196" s="64" t="s">
        <v>154</v>
      </c>
      <c r="D196" s="64" t="s">
        <v>170</v>
      </c>
      <c r="E196" s="64">
        <v>21</v>
      </c>
      <c r="F196" s="64" t="s">
        <v>155</v>
      </c>
      <c r="G196" s="65" t="s">
        <v>63</v>
      </c>
      <c r="H196" s="66">
        <v>959729.93</v>
      </c>
      <c r="I196" s="60">
        <v>44713</v>
      </c>
      <c r="J196" s="60">
        <v>45108</v>
      </c>
      <c r="K196" s="64" t="s">
        <v>25</v>
      </c>
      <c r="L196" s="59" t="s">
        <v>29</v>
      </c>
      <c r="M196" s="59"/>
      <c r="N196" s="59"/>
      <c r="O196" s="59"/>
      <c r="P196" s="59"/>
    </row>
    <row r="197" spans="1:16" s="1" customFormat="1" ht="15.75" x14ac:dyDescent="0.25">
      <c r="A197" s="59"/>
      <c r="B197" s="64"/>
      <c r="C197" s="64"/>
      <c r="D197" s="64"/>
      <c r="E197" s="64"/>
      <c r="F197" s="64"/>
      <c r="G197" s="65"/>
      <c r="H197" s="66"/>
      <c r="I197" s="60"/>
      <c r="J197" s="60"/>
      <c r="K197" s="64"/>
      <c r="L197" s="59"/>
      <c r="M197" s="59"/>
      <c r="N197" s="59"/>
      <c r="O197" s="59"/>
      <c r="P197" s="59"/>
    </row>
    <row r="198" spans="1:16" s="1" customFormat="1" ht="15.75" x14ac:dyDescent="0.25">
      <c r="A198" s="59">
        <v>177</v>
      </c>
      <c r="B198" s="64" t="s">
        <v>156</v>
      </c>
      <c r="C198" s="64" t="s">
        <v>154</v>
      </c>
      <c r="D198" s="64" t="s">
        <v>171</v>
      </c>
      <c r="E198" s="64">
        <v>36</v>
      </c>
      <c r="F198" s="64" t="s">
        <v>155</v>
      </c>
      <c r="G198" s="65" t="s">
        <v>64</v>
      </c>
      <c r="H198" s="66">
        <v>1882086.44</v>
      </c>
      <c r="I198" s="60">
        <v>44713</v>
      </c>
      <c r="J198" s="60">
        <v>45108</v>
      </c>
      <c r="K198" s="64" t="s">
        <v>25</v>
      </c>
      <c r="L198" s="59" t="s">
        <v>29</v>
      </c>
      <c r="M198" s="59"/>
      <c r="N198" s="59"/>
      <c r="O198" s="59"/>
      <c r="P198" s="59"/>
    </row>
    <row r="199" spans="1:16" s="1" customFormat="1" ht="15.75" x14ac:dyDescent="0.25">
      <c r="A199" s="59"/>
      <c r="B199" s="64"/>
      <c r="C199" s="64"/>
      <c r="D199" s="64"/>
      <c r="E199" s="64"/>
      <c r="F199" s="64"/>
      <c r="G199" s="65"/>
      <c r="H199" s="66"/>
      <c r="I199" s="60"/>
      <c r="J199" s="60"/>
      <c r="K199" s="64"/>
      <c r="L199" s="59"/>
      <c r="M199" s="59"/>
      <c r="N199" s="59"/>
      <c r="O199" s="59"/>
      <c r="P199" s="59"/>
    </row>
    <row r="200" spans="1:16" s="1" customFormat="1" ht="47.25" x14ac:dyDescent="0.25">
      <c r="A200" s="14">
        <v>178</v>
      </c>
      <c r="B200" s="15" t="s">
        <v>156</v>
      </c>
      <c r="C200" s="15" t="s">
        <v>154</v>
      </c>
      <c r="D200" s="15" t="s">
        <v>172</v>
      </c>
      <c r="E200" s="15">
        <v>15</v>
      </c>
      <c r="F200" s="15" t="s">
        <v>155</v>
      </c>
      <c r="G200" s="19" t="s">
        <v>106</v>
      </c>
      <c r="H200" s="20">
        <v>877359.96</v>
      </c>
      <c r="I200" s="16">
        <v>44713</v>
      </c>
      <c r="J200" s="16">
        <v>45108</v>
      </c>
      <c r="K200" s="15" t="s">
        <v>25</v>
      </c>
      <c r="L200" s="14" t="s">
        <v>29</v>
      </c>
      <c r="M200" s="14"/>
      <c r="N200" s="14"/>
      <c r="O200" s="14"/>
      <c r="P200" s="14"/>
    </row>
    <row r="201" spans="1:16" s="1" customFormat="1" ht="15.75" x14ac:dyDescent="0.25">
      <c r="A201" s="59">
        <v>179</v>
      </c>
      <c r="B201" s="64" t="s">
        <v>156</v>
      </c>
      <c r="C201" s="64" t="s">
        <v>154</v>
      </c>
      <c r="D201" s="64" t="s">
        <v>173</v>
      </c>
      <c r="E201" s="64">
        <v>59</v>
      </c>
      <c r="F201" s="64" t="s">
        <v>155</v>
      </c>
      <c r="G201" s="65" t="s">
        <v>65</v>
      </c>
      <c r="H201" s="66">
        <v>2338071.4</v>
      </c>
      <c r="I201" s="60">
        <v>44713</v>
      </c>
      <c r="J201" s="60">
        <v>45108</v>
      </c>
      <c r="K201" s="64" t="s">
        <v>25</v>
      </c>
      <c r="L201" s="59" t="s">
        <v>29</v>
      </c>
      <c r="M201" s="59"/>
      <c r="N201" s="59"/>
      <c r="O201" s="59"/>
      <c r="P201" s="59"/>
    </row>
    <row r="202" spans="1:16" s="1" customFormat="1" ht="15.75" x14ac:dyDescent="0.25">
      <c r="A202" s="59"/>
      <c r="B202" s="64"/>
      <c r="C202" s="64"/>
      <c r="D202" s="64"/>
      <c r="E202" s="64"/>
      <c r="F202" s="64"/>
      <c r="G202" s="65"/>
      <c r="H202" s="66"/>
      <c r="I202" s="60"/>
      <c r="J202" s="60"/>
      <c r="K202" s="64"/>
      <c r="L202" s="59"/>
      <c r="M202" s="59"/>
      <c r="N202" s="59"/>
      <c r="O202" s="59"/>
      <c r="P202" s="59"/>
    </row>
    <row r="203" spans="1:16" s="1" customFormat="1" ht="15.75" x14ac:dyDescent="0.25">
      <c r="A203" s="59">
        <v>180</v>
      </c>
      <c r="B203" s="64" t="s">
        <v>156</v>
      </c>
      <c r="C203" s="64" t="s">
        <v>154</v>
      </c>
      <c r="D203" s="64" t="s">
        <v>175</v>
      </c>
      <c r="E203" s="64">
        <v>67</v>
      </c>
      <c r="F203" s="64" t="s">
        <v>155</v>
      </c>
      <c r="G203" s="65" t="s">
        <v>68</v>
      </c>
      <c r="H203" s="66">
        <v>3048616.8</v>
      </c>
      <c r="I203" s="60">
        <v>44713</v>
      </c>
      <c r="J203" s="60">
        <v>45108</v>
      </c>
      <c r="K203" s="64" t="s">
        <v>25</v>
      </c>
      <c r="L203" s="59" t="s">
        <v>29</v>
      </c>
      <c r="M203" s="59"/>
      <c r="N203" s="59"/>
      <c r="O203" s="59"/>
      <c r="P203" s="59"/>
    </row>
    <row r="204" spans="1:16" s="1" customFormat="1" ht="15.75" x14ac:dyDescent="0.25">
      <c r="A204" s="59"/>
      <c r="B204" s="64"/>
      <c r="C204" s="64"/>
      <c r="D204" s="64"/>
      <c r="E204" s="64"/>
      <c r="F204" s="64"/>
      <c r="G204" s="65"/>
      <c r="H204" s="66"/>
      <c r="I204" s="60"/>
      <c r="J204" s="60"/>
      <c r="K204" s="64"/>
      <c r="L204" s="59"/>
      <c r="M204" s="59"/>
      <c r="N204" s="59"/>
      <c r="O204" s="59"/>
      <c r="P204" s="59"/>
    </row>
    <row r="205" spans="1:16" s="1" customFormat="1" ht="15.75" x14ac:dyDescent="0.25">
      <c r="A205" s="59">
        <v>181</v>
      </c>
      <c r="B205" s="64" t="s">
        <v>156</v>
      </c>
      <c r="C205" s="64" t="s">
        <v>154</v>
      </c>
      <c r="D205" s="64" t="s">
        <v>176</v>
      </c>
      <c r="E205" s="59">
        <v>37</v>
      </c>
      <c r="F205" s="64" t="s">
        <v>155</v>
      </c>
      <c r="G205" s="65" t="s">
        <v>70</v>
      </c>
      <c r="H205" s="66">
        <v>1605675.84</v>
      </c>
      <c r="I205" s="60">
        <v>44713</v>
      </c>
      <c r="J205" s="60">
        <v>45108</v>
      </c>
      <c r="K205" s="64" t="s">
        <v>25</v>
      </c>
      <c r="L205" s="59" t="s">
        <v>29</v>
      </c>
      <c r="M205" s="59"/>
      <c r="N205" s="59"/>
      <c r="O205" s="59"/>
      <c r="P205" s="59"/>
    </row>
    <row r="206" spans="1:16" s="1" customFormat="1" ht="15.75" x14ac:dyDescent="0.25">
      <c r="A206" s="59"/>
      <c r="B206" s="64"/>
      <c r="C206" s="64"/>
      <c r="D206" s="64"/>
      <c r="E206" s="59"/>
      <c r="F206" s="64"/>
      <c r="G206" s="65"/>
      <c r="H206" s="66"/>
      <c r="I206" s="60"/>
      <c r="J206" s="60"/>
      <c r="K206" s="64"/>
      <c r="L206" s="59"/>
      <c r="M206" s="59"/>
      <c r="N206" s="59"/>
      <c r="O206" s="59"/>
      <c r="P206" s="59"/>
    </row>
    <row r="207" spans="1:16" s="1" customFormat="1" ht="135" customHeight="1" x14ac:dyDescent="0.25">
      <c r="A207" s="14">
        <v>182</v>
      </c>
      <c r="B207" s="14" t="s">
        <v>182</v>
      </c>
      <c r="C207" s="14" t="s">
        <v>183</v>
      </c>
      <c r="D207" s="14" t="s">
        <v>181</v>
      </c>
      <c r="E207" s="15">
        <v>1</v>
      </c>
      <c r="F207" s="15" t="s">
        <v>21</v>
      </c>
      <c r="G207" s="19" t="s">
        <v>51</v>
      </c>
      <c r="H207" s="20">
        <f>688732*1.2</f>
        <v>826478.4</v>
      </c>
      <c r="I207" s="16">
        <v>44713</v>
      </c>
      <c r="J207" s="16">
        <v>45078</v>
      </c>
      <c r="K207" s="15" t="s">
        <v>40</v>
      </c>
      <c r="L207" s="14" t="s">
        <v>114</v>
      </c>
      <c r="M207" s="14"/>
      <c r="N207" s="14"/>
      <c r="O207" s="14"/>
      <c r="P207" s="14" t="s">
        <v>503</v>
      </c>
    </row>
    <row r="208" spans="1:16" s="1" customFormat="1" ht="47.25" x14ac:dyDescent="0.25">
      <c r="A208" s="14">
        <v>183</v>
      </c>
      <c r="B208" s="15" t="s">
        <v>46</v>
      </c>
      <c r="C208" s="15" t="s">
        <v>46</v>
      </c>
      <c r="D208" s="15" t="s">
        <v>332</v>
      </c>
      <c r="E208" s="15">
        <v>1</v>
      </c>
      <c r="F208" s="15" t="s">
        <v>21</v>
      </c>
      <c r="G208" s="19" t="s">
        <v>287</v>
      </c>
      <c r="H208" s="20">
        <v>1082000</v>
      </c>
      <c r="I208" s="16">
        <v>44713</v>
      </c>
      <c r="J208" s="25">
        <v>44896</v>
      </c>
      <c r="K208" s="15" t="s">
        <v>25</v>
      </c>
      <c r="L208" s="14" t="s">
        <v>29</v>
      </c>
      <c r="M208" s="14"/>
      <c r="N208" s="14"/>
      <c r="O208" s="14"/>
      <c r="P208" s="14"/>
    </row>
    <row r="209" spans="1:16" s="1" customFormat="1" ht="47.25" x14ac:dyDescent="0.25">
      <c r="A209" s="14">
        <v>184</v>
      </c>
      <c r="B209" s="14" t="s">
        <v>286</v>
      </c>
      <c r="C209" s="14" t="s">
        <v>285</v>
      </c>
      <c r="D209" s="15" t="s">
        <v>383</v>
      </c>
      <c r="E209" s="15">
        <v>1</v>
      </c>
      <c r="F209" s="15" t="s">
        <v>21</v>
      </c>
      <c r="G209" s="19" t="s">
        <v>45</v>
      </c>
      <c r="H209" s="20">
        <v>6363434</v>
      </c>
      <c r="I209" s="16">
        <v>44713</v>
      </c>
      <c r="J209" s="16">
        <v>44805</v>
      </c>
      <c r="K209" s="15" t="s">
        <v>25</v>
      </c>
      <c r="L209" s="14" t="s">
        <v>29</v>
      </c>
      <c r="M209" s="14"/>
      <c r="N209" s="14"/>
      <c r="O209" s="14"/>
      <c r="P209" s="14"/>
    </row>
    <row r="210" spans="1:16" s="1" customFormat="1" ht="47.25" x14ac:dyDescent="0.25">
      <c r="A210" s="14">
        <v>185</v>
      </c>
      <c r="B210" s="15" t="s">
        <v>302</v>
      </c>
      <c r="C210" s="15" t="s">
        <v>103</v>
      </c>
      <c r="D210" s="15" t="s">
        <v>301</v>
      </c>
      <c r="E210" s="15">
        <v>1</v>
      </c>
      <c r="F210" s="15" t="s">
        <v>21</v>
      </c>
      <c r="G210" s="15" t="s">
        <v>68</v>
      </c>
      <c r="H210" s="20">
        <v>4100000</v>
      </c>
      <c r="I210" s="16">
        <v>44713</v>
      </c>
      <c r="J210" s="16">
        <v>45261</v>
      </c>
      <c r="K210" s="15" t="s">
        <v>25</v>
      </c>
      <c r="L210" s="14" t="s">
        <v>29</v>
      </c>
      <c r="M210" s="14"/>
      <c r="N210" s="14"/>
      <c r="O210" s="14"/>
      <c r="P210" s="14"/>
    </row>
    <row r="211" spans="1:16" s="1" customFormat="1" ht="251.25" customHeight="1" x14ac:dyDescent="0.25">
      <c r="A211" s="14">
        <v>186</v>
      </c>
      <c r="B211" s="4" t="s">
        <v>87</v>
      </c>
      <c r="C211" s="4" t="s">
        <v>87</v>
      </c>
      <c r="D211" s="15" t="s">
        <v>341</v>
      </c>
      <c r="E211" s="15">
        <v>7</v>
      </c>
      <c r="F211" s="15" t="s">
        <v>21</v>
      </c>
      <c r="G211" s="19" t="s">
        <v>190</v>
      </c>
      <c r="H211" s="20">
        <v>2500000</v>
      </c>
      <c r="I211" s="16">
        <v>44713</v>
      </c>
      <c r="J211" s="16">
        <v>44805</v>
      </c>
      <c r="K211" s="14" t="s">
        <v>25</v>
      </c>
      <c r="L211" s="14" t="s">
        <v>29</v>
      </c>
      <c r="M211" s="14"/>
      <c r="N211" s="14"/>
      <c r="O211" s="14"/>
      <c r="P211" s="14"/>
    </row>
    <row r="212" spans="1:16" s="1" customFormat="1" ht="31.5" x14ac:dyDescent="0.25">
      <c r="A212" s="14">
        <v>187</v>
      </c>
      <c r="B212" s="15" t="s">
        <v>88</v>
      </c>
      <c r="C212" s="15" t="s">
        <v>88</v>
      </c>
      <c r="D212" s="15" t="s">
        <v>400</v>
      </c>
      <c r="E212" s="15">
        <v>1</v>
      </c>
      <c r="F212" s="15" t="s">
        <v>21</v>
      </c>
      <c r="G212" s="19" t="s">
        <v>66</v>
      </c>
      <c r="H212" s="20">
        <v>1320000</v>
      </c>
      <c r="I212" s="16">
        <v>44742</v>
      </c>
      <c r="J212" s="25">
        <v>44834</v>
      </c>
      <c r="K212" s="15" t="s">
        <v>25</v>
      </c>
      <c r="L212" s="14" t="s">
        <v>29</v>
      </c>
      <c r="M212" s="14"/>
      <c r="N212" s="14"/>
      <c r="O212" s="14"/>
      <c r="P212" s="14"/>
    </row>
    <row r="213" spans="1:16" s="1" customFormat="1" ht="63" x14ac:dyDescent="0.25">
      <c r="A213" s="14">
        <v>188</v>
      </c>
      <c r="B213" s="15" t="s">
        <v>268</v>
      </c>
      <c r="C213" s="15" t="s">
        <v>267</v>
      </c>
      <c r="D213" s="15" t="s">
        <v>234</v>
      </c>
      <c r="E213" s="7">
        <v>59384</v>
      </c>
      <c r="F213" s="15" t="s">
        <v>18</v>
      </c>
      <c r="G213" s="15" t="s">
        <v>19</v>
      </c>
      <c r="H213" s="20">
        <v>9710995.0900000036</v>
      </c>
      <c r="I213" s="25">
        <v>44743</v>
      </c>
      <c r="J213" s="25">
        <v>45505</v>
      </c>
      <c r="K213" s="15" t="s">
        <v>26</v>
      </c>
      <c r="L213" s="14" t="s">
        <v>29</v>
      </c>
      <c r="M213" s="14"/>
      <c r="N213" s="14"/>
      <c r="O213" s="14"/>
      <c r="P213" s="14"/>
    </row>
    <row r="214" spans="1:16" s="1" customFormat="1" ht="63" x14ac:dyDescent="0.25">
      <c r="A214" s="14">
        <v>189</v>
      </c>
      <c r="B214" s="15" t="s">
        <v>268</v>
      </c>
      <c r="C214" s="15" t="s">
        <v>267</v>
      </c>
      <c r="D214" s="15" t="s">
        <v>235</v>
      </c>
      <c r="E214" s="7">
        <v>75217</v>
      </c>
      <c r="F214" s="15" t="s">
        <v>18</v>
      </c>
      <c r="G214" s="15" t="s">
        <v>67</v>
      </c>
      <c r="H214" s="20">
        <v>8195287.2599999979</v>
      </c>
      <c r="I214" s="25">
        <v>44743</v>
      </c>
      <c r="J214" s="25">
        <v>45505</v>
      </c>
      <c r="K214" s="15" t="s">
        <v>26</v>
      </c>
      <c r="L214" s="14" t="s">
        <v>29</v>
      </c>
      <c r="M214" s="14"/>
      <c r="N214" s="14"/>
      <c r="O214" s="14"/>
      <c r="P214" s="14"/>
    </row>
    <row r="215" spans="1:16" s="1" customFormat="1" ht="47.25" x14ac:dyDescent="0.25">
      <c r="A215" s="14">
        <v>190</v>
      </c>
      <c r="B215" s="15" t="s">
        <v>46</v>
      </c>
      <c r="C215" s="15" t="s">
        <v>46</v>
      </c>
      <c r="D215" s="15" t="s">
        <v>339</v>
      </c>
      <c r="E215" s="15">
        <v>1</v>
      </c>
      <c r="F215" s="15" t="s">
        <v>21</v>
      </c>
      <c r="G215" s="19" t="s">
        <v>104</v>
      </c>
      <c r="H215" s="20">
        <v>2835000</v>
      </c>
      <c r="I215" s="25">
        <v>44743</v>
      </c>
      <c r="J215" s="25">
        <v>44866</v>
      </c>
      <c r="K215" s="15" t="s">
        <v>25</v>
      </c>
      <c r="L215" s="14" t="s">
        <v>29</v>
      </c>
      <c r="M215" s="14"/>
      <c r="N215" s="14"/>
      <c r="O215" s="14"/>
      <c r="P215" s="14"/>
    </row>
    <row r="216" spans="1:16" s="1" customFormat="1" ht="78.75" x14ac:dyDescent="0.25">
      <c r="A216" s="14">
        <v>191</v>
      </c>
      <c r="B216" s="15" t="s">
        <v>299</v>
      </c>
      <c r="C216" s="15" t="s">
        <v>298</v>
      </c>
      <c r="D216" s="15" t="s">
        <v>340</v>
      </c>
      <c r="E216" s="15">
        <v>1</v>
      </c>
      <c r="F216" s="15" t="s">
        <v>21</v>
      </c>
      <c r="G216" s="19" t="s">
        <v>65</v>
      </c>
      <c r="H216" s="20">
        <v>885000</v>
      </c>
      <c r="I216" s="16">
        <v>44743</v>
      </c>
      <c r="J216" s="16">
        <v>44896</v>
      </c>
      <c r="K216" s="15" t="s">
        <v>25</v>
      </c>
      <c r="L216" s="14" t="s">
        <v>29</v>
      </c>
      <c r="M216" s="14"/>
      <c r="N216" s="14"/>
      <c r="O216" s="14"/>
      <c r="P216" s="14"/>
    </row>
    <row r="217" spans="1:16" s="1" customFormat="1" ht="409.6" customHeight="1" x14ac:dyDescent="0.25">
      <c r="A217" s="14">
        <v>192</v>
      </c>
      <c r="B217" s="15" t="s">
        <v>191</v>
      </c>
      <c r="C217" s="15" t="s">
        <v>405</v>
      </c>
      <c r="D217" s="15" t="s">
        <v>219</v>
      </c>
      <c r="E217" s="15">
        <v>1</v>
      </c>
      <c r="F217" s="15" t="s">
        <v>21</v>
      </c>
      <c r="G217" s="19" t="s">
        <v>252</v>
      </c>
      <c r="H217" s="20">
        <v>1736411.5</v>
      </c>
      <c r="I217" s="16">
        <v>44743</v>
      </c>
      <c r="J217" s="16">
        <v>45108</v>
      </c>
      <c r="K217" s="15" t="s">
        <v>26</v>
      </c>
      <c r="L217" s="14" t="s">
        <v>29</v>
      </c>
      <c r="M217" s="14"/>
      <c r="N217" s="14"/>
      <c r="O217" s="14"/>
      <c r="P217" s="14"/>
    </row>
    <row r="218" spans="1:16" s="1" customFormat="1" ht="94.5" x14ac:dyDescent="0.25">
      <c r="A218" s="14">
        <v>193</v>
      </c>
      <c r="B218" s="15" t="s">
        <v>23</v>
      </c>
      <c r="C218" s="15" t="s">
        <v>23</v>
      </c>
      <c r="D218" s="15" t="s">
        <v>210</v>
      </c>
      <c r="E218" s="15">
        <v>1</v>
      </c>
      <c r="F218" s="15" t="s">
        <v>21</v>
      </c>
      <c r="G218" s="19" t="s">
        <v>63</v>
      </c>
      <c r="H218" s="20">
        <v>47600000</v>
      </c>
      <c r="I218" s="16">
        <v>44743</v>
      </c>
      <c r="J218" s="16">
        <v>44866</v>
      </c>
      <c r="K218" s="15" t="s">
        <v>25</v>
      </c>
      <c r="L218" s="14" t="s">
        <v>29</v>
      </c>
      <c r="M218" s="14"/>
      <c r="N218" s="14"/>
      <c r="O218" s="14"/>
      <c r="P218" s="14"/>
    </row>
    <row r="219" spans="1:16" s="1" customFormat="1" ht="94.5" x14ac:dyDescent="0.25">
      <c r="A219" s="14">
        <v>194</v>
      </c>
      <c r="B219" s="15" t="s">
        <v>23</v>
      </c>
      <c r="C219" s="15" t="s">
        <v>23</v>
      </c>
      <c r="D219" s="15" t="s">
        <v>388</v>
      </c>
      <c r="E219" s="15">
        <v>1</v>
      </c>
      <c r="F219" s="15" t="s">
        <v>21</v>
      </c>
      <c r="G219" s="15" t="s">
        <v>22</v>
      </c>
      <c r="H219" s="20">
        <v>83727000</v>
      </c>
      <c r="I219" s="16">
        <v>44743</v>
      </c>
      <c r="J219" s="25">
        <v>44866</v>
      </c>
      <c r="K219" s="15" t="s">
        <v>25</v>
      </c>
      <c r="L219" s="14" t="s">
        <v>29</v>
      </c>
      <c r="M219" s="14"/>
      <c r="N219" s="14"/>
      <c r="O219" s="14"/>
      <c r="P219" s="14"/>
    </row>
    <row r="220" spans="1:16" s="1" customFormat="1" ht="31.5" x14ac:dyDescent="0.25">
      <c r="A220" s="14">
        <v>195</v>
      </c>
      <c r="B220" s="12" t="s">
        <v>143</v>
      </c>
      <c r="C220" s="12" t="s">
        <v>143</v>
      </c>
      <c r="D220" s="15" t="s">
        <v>147</v>
      </c>
      <c r="E220" s="15">
        <v>1</v>
      </c>
      <c r="F220" s="15" t="s">
        <v>21</v>
      </c>
      <c r="G220" s="19" t="s">
        <v>71</v>
      </c>
      <c r="H220" s="20">
        <v>900000</v>
      </c>
      <c r="I220" s="16">
        <v>44743</v>
      </c>
      <c r="J220" s="16">
        <v>45108</v>
      </c>
      <c r="K220" s="15" t="s">
        <v>25</v>
      </c>
      <c r="L220" s="14" t="s">
        <v>29</v>
      </c>
      <c r="M220" s="14"/>
      <c r="N220" s="14"/>
      <c r="O220" s="14"/>
      <c r="P220" s="14"/>
    </row>
    <row r="221" spans="1:16" s="1" customFormat="1" ht="78.75" x14ac:dyDescent="0.25">
      <c r="A221" s="14">
        <v>196</v>
      </c>
      <c r="B221" s="12" t="s">
        <v>148</v>
      </c>
      <c r="C221" s="12" t="s">
        <v>149</v>
      </c>
      <c r="D221" s="15" t="s">
        <v>212</v>
      </c>
      <c r="E221" s="15">
        <v>1</v>
      </c>
      <c r="F221" s="15" t="s">
        <v>21</v>
      </c>
      <c r="G221" s="19" t="s">
        <v>51</v>
      </c>
      <c r="H221" s="20">
        <v>1097280</v>
      </c>
      <c r="I221" s="16">
        <v>44743</v>
      </c>
      <c r="J221" s="16">
        <v>45139</v>
      </c>
      <c r="K221" s="15" t="s">
        <v>40</v>
      </c>
      <c r="L221" s="14" t="s">
        <v>29</v>
      </c>
      <c r="M221" s="14"/>
      <c r="N221" s="14"/>
      <c r="O221" s="14"/>
      <c r="P221" s="14"/>
    </row>
    <row r="222" spans="1:16" s="1" customFormat="1" ht="94.5" x14ac:dyDescent="0.25">
      <c r="A222" s="14">
        <v>197</v>
      </c>
      <c r="B222" s="15" t="s">
        <v>46</v>
      </c>
      <c r="C222" s="15" t="s">
        <v>46</v>
      </c>
      <c r="D222" s="15" t="s">
        <v>342</v>
      </c>
      <c r="E222" s="15">
        <v>1</v>
      </c>
      <c r="F222" s="15" t="s">
        <v>21</v>
      </c>
      <c r="G222" s="19" t="s">
        <v>65</v>
      </c>
      <c r="H222" s="20">
        <v>973500</v>
      </c>
      <c r="I222" s="16">
        <v>44774</v>
      </c>
      <c r="J222" s="16">
        <v>44896</v>
      </c>
      <c r="K222" s="15" t="s">
        <v>25</v>
      </c>
      <c r="L222" s="14" t="s">
        <v>29</v>
      </c>
      <c r="M222" s="14"/>
      <c r="N222" s="14"/>
      <c r="O222" s="14"/>
      <c r="P222" s="14"/>
    </row>
    <row r="223" spans="1:16" s="1" customFormat="1" ht="31.5" x14ac:dyDescent="0.25">
      <c r="A223" s="14">
        <v>198</v>
      </c>
      <c r="B223" s="15" t="s">
        <v>46</v>
      </c>
      <c r="C223" s="15" t="s">
        <v>46</v>
      </c>
      <c r="D223" s="15" t="s">
        <v>414</v>
      </c>
      <c r="E223" s="15">
        <v>1</v>
      </c>
      <c r="F223" s="15" t="s">
        <v>21</v>
      </c>
      <c r="G223" s="15" t="s">
        <v>62</v>
      </c>
      <c r="H223" s="20">
        <f>1135000+1135000*0.2</f>
        <v>1362000</v>
      </c>
      <c r="I223" s="16">
        <v>44774</v>
      </c>
      <c r="J223" s="16">
        <v>45261</v>
      </c>
      <c r="K223" s="15" t="s">
        <v>25</v>
      </c>
      <c r="L223" s="14" t="s">
        <v>29</v>
      </c>
      <c r="M223" s="14"/>
      <c r="N223" s="14"/>
      <c r="O223" s="14"/>
      <c r="P223" s="14"/>
    </row>
    <row r="224" spans="1:16" s="1" customFormat="1" ht="63" x14ac:dyDescent="0.25">
      <c r="A224" s="14">
        <v>199</v>
      </c>
      <c r="B224" s="15" t="s">
        <v>268</v>
      </c>
      <c r="C224" s="15" t="s">
        <v>267</v>
      </c>
      <c r="D224" s="15" t="s">
        <v>344</v>
      </c>
      <c r="E224" s="7">
        <v>37192</v>
      </c>
      <c r="F224" s="15" t="s">
        <v>18</v>
      </c>
      <c r="G224" s="15" t="s">
        <v>22</v>
      </c>
      <c r="H224" s="20">
        <v>4086480.6199999982</v>
      </c>
      <c r="I224" s="25">
        <v>44774</v>
      </c>
      <c r="J224" s="25">
        <v>45536</v>
      </c>
      <c r="K224" s="15" t="s">
        <v>26</v>
      </c>
      <c r="L224" s="14" t="s">
        <v>29</v>
      </c>
      <c r="M224" s="14"/>
      <c r="N224" s="14"/>
      <c r="O224" s="14"/>
      <c r="P224" s="14"/>
    </row>
    <row r="225" spans="1:16" s="1" customFormat="1" ht="63" x14ac:dyDescent="0.25">
      <c r="A225" s="14">
        <v>200</v>
      </c>
      <c r="B225" s="15" t="s">
        <v>268</v>
      </c>
      <c r="C225" s="15" t="s">
        <v>267</v>
      </c>
      <c r="D225" s="15" t="s">
        <v>345</v>
      </c>
      <c r="E225" s="7">
        <v>28975</v>
      </c>
      <c r="F225" s="15" t="s">
        <v>18</v>
      </c>
      <c r="G225" s="15" t="s">
        <v>236</v>
      </c>
      <c r="H225" s="20">
        <v>3537978.0999999992</v>
      </c>
      <c r="I225" s="25">
        <v>44774</v>
      </c>
      <c r="J225" s="25">
        <v>45536</v>
      </c>
      <c r="K225" s="15" t="s">
        <v>26</v>
      </c>
      <c r="L225" s="14" t="s">
        <v>29</v>
      </c>
      <c r="M225" s="14"/>
      <c r="N225" s="14"/>
      <c r="O225" s="14"/>
      <c r="P225" s="14"/>
    </row>
    <row r="226" spans="1:16" s="1" customFormat="1" ht="63" x14ac:dyDescent="0.25">
      <c r="A226" s="14">
        <v>201</v>
      </c>
      <c r="B226" s="15" t="s">
        <v>268</v>
      </c>
      <c r="C226" s="15" t="s">
        <v>267</v>
      </c>
      <c r="D226" s="15" t="s">
        <v>346</v>
      </c>
      <c r="E226" s="7">
        <v>38028</v>
      </c>
      <c r="F226" s="15" t="s">
        <v>18</v>
      </c>
      <c r="G226" s="15" t="s">
        <v>24</v>
      </c>
      <c r="H226" s="20">
        <v>4731769.1400000006</v>
      </c>
      <c r="I226" s="25">
        <v>44774</v>
      </c>
      <c r="J226" s="25">
        <v>45536</v>
      </c>
      <c r="K226" s="15" t="s">
        <v>26</v>
      </c>
      <c r="L226" s="14" t="s">
        <v>29</v>
      </c>
      <c r="M226" s="14"/>
      <c r="N226" s="14"/>
      <c r="O226" s="14"/>
      <c r="P226" s="14"/>
    </row>
    <row r="227" spans="1:16" s="1" customFormat="1" ht="94.5" x14ac:dyDescent="0.25">
      <c r="A227" s="14">
        <v>202</v>
      </c>
      <c r="B227" s="15" t="s">
        <v>72</v>
      </c>
      <c r="C227" s="14" t="s">
        <v>184</v>
      </c>
      <c r="D227" s="15" t="s">
        <v>78</v>
      </c>
      <c r="E227" s="9">
        <v>224496</v>
      </c>
      <c r="F227" s="15" t="s">
        <v>41</v>
      </c>
      <c r="G227" s="15" t="s">
        <v>65</v>
      </c>
      <c r="H227" s="5">
        <v>9345751.3399999999</v>
      </c>
      <c r="I227" s="16">
        <v>44774</v>
      </c>
      <c r="J227" s="25">
        <v>45170</v>
      </c>
      <c r="K227" s="14" t="s">
        <v>25</v>
      </c>
      <c r="L227" s="14" t="s">
        <v>29</v>
      </c>
      <c r="M227" s="14"/>
      <c r="N227" s="14"/>
      <c r="O227" s="14"/>
      <c r="P227" s="14"/>
    </row>
    <row r="228" spans="1:16" s="1" customFormat="1" ht="63" x14ac:dyDescent="0.25">
      <c r="A228" s="14">
        <v>203</v>
      </c>
      <c r="B228" s="15" t="s">
        <v>268</v>
      </c>
      <c r="C228" s="15" t="s">
        <v>267</v>
      </c>
      <c r="D228" s="15" t="s">
        <v>347</v>
      </c>
      <c r="E228" s="7">
        <v>89946</v>
      </c>
      <c r="F228" s="15" t="s">
        <v>18</v>
      </c>
      <c r="G228" s="15" t="s">
        <v>348</v>
      </c>
      <c r="H228" s="20">
        <v>12051800.140000002</v>
      </c>
      <c r="I228" s="25">
        <v>44805</v>
      </c>
      <c r="J228" s="25">
        <v>45566</v>
      </c>
      <c r="K228" s="15" t="s">
        <v>26</v>
      </c>
      <c r="L228" s="14" t="s">
        <v>29</v>
      </c>
      <c r="M228" s="14"/>
      <c r="N228" s="14"/>
      <c r="O228" s="14"/>
      <c r="P228" s="14"/>
    </row>
    <row r="229" spans="1:16" s="1" customFormat="1" ht="94.5" x14ac:dyDescent="0.25">
      <c r="A229" s="14">
        <v>204</v>
      </c>
      <c r="B229" s="15" t="s">
        <v>269</v>
      </c>
      <c r="C229" s="15" t="s">
        <v>237</v>
      </c>
      <c r="D229" s="15" t="s">
        <v>238</v>
      </c>
      <c r="E229" s="7">
        <v>570995</v>
      </c>
      <c r="F229" s="15" t="s">
        <v>18</v>
      </c>
      <c r="G229" s="15" t="s">
        <v>352</v>
      </c>
      <c r="H229" s="20">
        <v>127801275.21000002</v>
      </c>
      <c r="I229" s="25">
        <v>44805</v>
      </c>
      <c r="J229" s="25">
        <v>45566</v>
      </c>
      <c r="K229" s="15" t="s">
        <v>26</v>
      </c>
      <c r="L229" s="14" t="s">
        <v>29</v>
      </c>
      <c r="M229" s="14"/>
      <c r="N229" s="14"/>
      <c r="O229" s="14"/>
      <c r="P229" s="14"/>
    </row>
    <row r="230" spans="1:16" s="1" customFormat="1" ht="78.75" x14ac:dyDescent="0.25">
      <c r="A230" s="14">
        <v>205</v>
      </c>
      <c r="B230" s="4" t="s">
        <v>273</v>
      </c>
      <c r="C230" s="4" t="s">
        <v>112</v>
      </c>
      <c r="D230" s="15" t="s">
        <v>113</v>
      </c>
      <c r="E230" s="9">
        <v>7500</v>
      </c>
      <c r="F230" s="15" t="s">
        <v>18</v>
      </c>
      <c r="G230" s="19" t="s">
        <v>68</v>
      </c>
      <c r="H230" s="20">
        <v>1875000</v>
      </c>
      <c r="I230" s="16">
        <v>44835</v>
      </c>
      <c r="J230" s="16">
        <v>44896</v>
      </c>
      <c r="K230" s="15" t="s">
        <v>40</v>
      </c>
      <c r="L230" s="14" t="s">
        <v>114</v>
      </c>
      <c r="M230" s="14"/>
      <c r="N230" s="14"/>
      <c r="O230" s="14"/>
      <c r="P230" s="14"/>
    </row>
    <row r="231" spans="1:16" s="1" customFormat="1" ht="63" x14ac:dyDescent="0.25">
      <c r="A231" s="14">
        <v>206</v>
      </c>
      <c r="B231" s="15" t="s">
        <v>268</v>
      </c>
      <c r="C231" s="15" t="s">
        <v>267</v>
      </c>
      <c r="D231" s="15" t="s">
        <v>346</v>
      </c>
      <c r="E231" s="7">
        <v>274012</v>
      </c>
      <c r="F231" s="15" t="s">
        <v>18</v>
      </c>
      <c r="G231" s="15" t="s">
        <v>239</v>
      </c>
      <c r="H231" s="17">
        <v>32282431.120000001</v>
      </c>
      <c r="I231" s="25">
        <v>44835</v>
      </c>
      <c r="J231" s="16">
        <v>45597</v>
      </c>
      <c r="K231" s="15" t="s">
        <v>26</v>
      </c>
      <c r="L231" s="14" t="s">
        <v>29</v>
      </c>
      <c r="M231" s="14"/>
      <c r="N231" s="14"/>
      <c r="O231" s="14"/>
      <c r="P231" s="14"/>
    </row>
    <row r="232" spans="1:16" s="1" customFormat="1" ht="31.5" x14ac:dyDescent="0.25">
      <c r="A232" s="14">
        <v>207</v>
      </c>
      <c r="B232" s="15" t="s">
        <v>269</v>
      </c>
      <c r="C232" s="15" t="s">
        <v>233</v>
      </c>
      <c r="D232" s="15" t="s">
        <v>349</v>
      </c>
      <c r="E232" s="7">
        <v>63694</v>
      </c>
      <c r="F232" s="15" t="s">
        <v>18</v>
      </c>
      <c r="G232" s="15" t="s">
        <v>240</v>
      </c>
      <c r="H232" s="20">
        <v>25068029.680000003</v>
      </c>
      <c r="I232" s="25">
        <v>44835</v>
      </c>
      <c r="J232" s="16">
        <v>45597</v>
      </c>
      <c r="K232" s="15" t="s">
        <v>26</v>
      </c>
      <c r="L232" s="14" t="s">
        <v>29</v>
      </c>
      <c r="M232" s="14"/>
      <c r="N232" s="14"/>
      <c r="O232" s="14"/>
      <c r="P232" s="14"/>
    </row>
    <row r="233" spans="1:16" s="1" customFormat="1" ht="63" x14ac:dyDescent="0.25">
      <c r="A233" s="14">
        <v>208</v>
      </c>
      <c r="B233" s="15" t="s">
        <v>268</v>
      </c>
      <c r="C233" s="15" t="s">
        <v>267</v>
      </c>
      <c r="D233" s="15" t="s">
        <v>344</v>
      </c>
      <c r="E233" s="7">
        <v>276580</v>
      </c>
      <c r="F233" s="15" t="s">
        <v>18</v>
      </c>
      <c r="G233" s="15" t="s">
        <v>240</v>
      </c>
      <c r="H233" s="20">
        <v>32977127.920000002</v>
      </c>
      <c r="I233" s="25">
        <v>44835</v>
      </c>
      <c r="J233" s="16">
        <v>45597</v>
      </c>
      <c r="K233" s="15" t="s">
        <v>26</v>
      </c>
      <c r="L233" s="14" t="s">
        <v>29</v>
      </c>
      <c r="M233" s="14"/>
      <c r="N233" s="14"/>
      <c r="O233" s="14"/>
      <c r="P233" s="14"/>
    </row>
    <row r="234" spans="1:16" s="1" customFormat="1" ht="63" x14ac:dyDescent="0.25">
      <c r="A234" s="14">
        <v>209</v>
      </c>
      <c r="B234" s="15" t="s">
        <v>268</v>
      </c>
      <c r="C234" s="15" t="s">
        <v>267</v>
      </c>
      <c r="D234" s="15" t="s">
        <v>344</v>
      </c>
      <c r="E234" s="7">
        <v>269194</v>
      </c>
      <c r="F234" s="15" t="s">
        <v>18</v>
      </c>
      <c r="G234" s="15" t="s">
        <v>65</v>
      </c>
      <c r="H234" s="20">
        <v>24242364.559999991</v>
      </c>
      <c r="I234" s="16">
        <v>44866</v>
      </c>
      <c r="J234" s="16">
        <v>45627</v>
      </c>
      <c r="K234" s="15" t="s">
        <v>26</v>
      </c>
      <c r="L234" s="14" t="s">
        <v>29</v>
      </c>
      <c r="M234" s="14"/>
      <c r="N234" s="14"/>
      <c r="O234" s="14"/>
      <c r="P234" s="14"/>
    </row>
    <row r="235" spans="1:16" s="1" customFormat="1" ht="63" x14ac:dyDescent="0.25">
      <c r="A235" s="14">
        <v>210</v>
      </c>
      <c r="B235" s="15" t="s">
        <v>268</v>
      </c>
      <c r="C235" s="15" t="s">
        <v>267</v>
      </c>
      <c r="D235" s="15" t="s">
        <v>344</v>
      </c>
      <c r="E235" s="7">
        <v>152738</v>
      </c>
      <c r="F235" s="15" t="s">
        <v>18</v>
      </c>
      <c r="G235" s="15" t="s">
        <v>68</v>
      </c>
      <c r="H235" s="20">
        <v>16037621.540000008</v>
      </c>
      <c r="I235" s="16">
        <v>44866</v>
      </c>
      <c r="J235" s="16">
        <v>45627</v>
      </c>
      <c r="K235" s="15" t="s">
        <v>26</v>
      </c>
      <c r="L235" s="14" t="s">
        <v>29</v>
      </c>
      <c r="M235" s="14"/>
      <c r="N235" s="14"/>
      <c r="O235" s="14"/>
      <c r="P235" s="14"/>
    </row>
    <row r="236" spans="1:16" s="1" customFormat="1" ht="63" x14ac:dyDescent="0.25">
      <c r="A236" s="14">
        <v>211</v>
      </c>
      <c r="B236" s="15" t="s">
        <v>268</v>
      </c>
      <c r="C236" s="15" t="s">
        <v>267</v>
      </c>
      <c r="D236" s="15" t="s">
        <v>344</v>
      </c>
      <c r="E236" s="7">
        <v>98618</v>
      </c>
      <c r="F236" s="15" t="s">
        <v>18</v>
      </c>
      <c r="G236" s="15" t="s">
        <v>434</v>
      </c>
      <c r="H236" s="20">
        <v>13447964.879999992</v>
      </c>
      <c r="I236" s="16">
        <v>44866</v>
      </c>
      <c r="J236" s="16">
        <v>45627</v>
      </c>
      <c r="K236" s="15" t="s">
        <v>26</v>
      </c>
      <c r="L236" s="14" t="s">
        <v>29</v>
      </c>
      <c r="M236" s="14"/>
      <c r="N236" s="14"/>
      <c r="O236" s="14"/>
      <c r="P236" s="14"/>
    </row>
    <row r="237" spans="1:16" s="1" customFormat="1" ht="31.5" x14ac:dyDescent="0.25">
      <c r="A237" s="14">
        <v>212</v>
      </c>
      <c r="B237" s="14" t="s">
        <v>103</v>
      </c>
      <c r="C237" s="14" t="s">
        <v>103</v>
      </c>
      <c r="D237" s="15" t="s">
        <v>313</v>
      </c>
      <c r="E237" s="7">
        <v>1</v>
      </c>
      <c r="F237" s="15" t="s">
        <v>21</v>
      </c>
      <c r="G237" s="15" t="s">
        <v>350</v>
      </c>
      <c r="H237" s="20">
        <v>1648168.04</v>
      </c>
      <c r="I237" s="16">
        <v>44866</v>
      </c>
      <c r="J237" s="16">
        <v>45261</v>
      </c>
      <c r="K237" s="15" t="s">
        <v>25</v>
      </c>
      <c r="L237" s="14" t="s">
        <v>29</v>
      </c>
      <c r="M237" s="14"/>
      <c r="N237" s="14"/>
      <c r="O237" s="14"/>
      <c r="P237" s="14"/>
    </row>
    <row r="238" spans="1:16" s="1" customFormat="1" ht="126" x14ac:dyDescent="0.25">
      <c r="A238" s="14">
        <v>213</v>
      </c>
      <c r="B238" s="14" t="s">
        <v>270</v>
      </c>
      <c r="C238" s="14" t="s">
        <v>131</v>
      </c>
      <c r="D238" s="15" t="s">
        <v>132</v>
      </c>
      <c r="E238" s="7">
        <v>2341</v>
      </c>
      <c r="F238" s="15" t="s">
        <v>21</v>
      </c>
      <c r="G238" s="15" t="s">
        <v>353</v>
      </c>
      <c r="H238" s="20">
        <v>3754076.92</v>
      </c>
      <c r="I238" s="16">
        <v>44866</v>
      </c>
      <c r="J238" s="16">
        <v>45261</v>
      </c>
      <c r="K238" s="15" t="s">
        <v>26</v>
      </c>
      <c r="L238" s="14" t="s">
        <v>29</v>
      </c>
      <c r="M238" s="14" t="s">
        <v>465</v>
      </c>
      <c r="N238" s="14"/>
      <c r="O238" s="14"/>
      <c r="P238" s="14"/>
    </row>
    <row r="239" spans="1:16" s="1" customFormat="1" ht="63" x14ac:dyDescent="0.25">
      <c r="A239" s="14">
        <v>214</v>
      </c>
      <c r="B239" s="14" t="s">
        <v>270</v>
      </c>
      <c r="C239" s="14" t="s">
        <v>131</v>
      </c>
      <c r="D239" s="15" t="s">
        <v>133</v>
      </c>
      <c r="E239" s="7">
        <v>171</v>
      </c>
      <c r="F239" s="15" t="s">
        <v>21</v>
      </c>
      <c r="G239" s="15" t="s">
        <v>351</v>
      </c>
      <c r="H239" s="20">
        <v>747470</v>
      </c>
      <c r="I239" s="16">
        <v>44866</v>
      </c>
      <c r="J239" s="16">
        <v>45261</v>
      </c>
      <c r="K239" s="15" t="s">
        <v>26</v>
      </c>
      <c r="L239" s="14" t="s">
        <v>29</v>
      </c>
      <c r="M239" s="14" t="s">
        <v>465</v>
      </c>
      <c r="N239" s="14"/>
      <c r="O239" s="14"/>
      <c r="P239" s="14"/>
    </row>
    <row r="240" spans="1:16" s="1" customFormat="1" ht="47.25" x14ac:dyDescent="0.25">
      <c r="A240" s="14">
        <v>215</v>
      </c>
      <c r="B240" s="25" t="s">
        <v>272</v>
      </c>
      <c r="C240" s="14" t="s">
        <v>271</v>
      </c>
      <c r="D240" s="15" t="s">
        <v>134</v>
      </c>
      <c r="E240" s="7">
        <v>176425.57381100286</v>
      </c>
      <c r="F240" s="15" t="s">
        <v>18</v>
      </c>
      <c r="G240" s="15" t="s">
        <v>260</v>
      </c>
      <c r="H240" s="20">
        <v>28929651.359436277</v>
      </c>
      <c r="I240" s="16">
        <v>44866</v>
      </c>
      <c r="J240" s="16">
        <v>45627</v>
      </c>
      <c r="K240" s="15" t="s">
        <v>26</v>
      </c>
      <c r="L240" s="14" t="s">
        <v>29</v>
      </c>
      <c r="M240" s="14"/>
      <c r="N240" s="14"/>
      <c r="O240" s="14"/>
      <c r="P240" s="14"/>
    </row>
    <row r="241" spans="1:16" s="1" customFormat="1" ht="31.5" x14ac:dyDescent="0.25">
      <c r="A241" s="14">
        <v>216</v>
      </c>
      <c r="B241" s="14" t="s">
        <v>143</v>
      </c>
      <c r="C241" s="14" t="s">
        <v>143</v>
      </c>
      <c r="D241" s="15" t="s">
        <v>211</v>
      </c>
      <c r="E241" s="15">
        <v>1</v>
      </c>
      <c r="F241" s="15" t="s">
        <v>21</v>
      </c>
      <c r="G241" s="15" t="s">
        <v>70</v>
      </c>
      <c r="H241" s="20">
        <v>1500000</v>
      </c>
      <c r="I241" s="25">
        <v>44866</v>
      </c>
      <c r="J241" s="25">
        <v>45231</v>
      </c>
      <c r="K241" s="15" t="s">
        <v>25</v>
      </c>
      <c r="L241" s="14" t="s">
        <v>29</v>
      </c>
      <c r="M241" s="14"/>
      <c r="N241" s="14"/>
      <c r="O241" s="14"/>
      <c r="P241" s="14"/>
    </row>
    <row r="242" spans="1:16" s="44" customFormat="1" ht="15.75" customHeight="1" x14ac:dyDescent="0.25">
      <c r="A242" s="15"/>
      <c r="B242" s="15"/>
      <c r="C242" s="15"/>
      <c r="D242" s="18" t="s">
        <v>431</v>
      </c>
      <c r="E242" s="15"/>
      <c r="F242" s="15"/>
      <c r="G242" s="15"/>
      <c r="H242" s="6"/>
      <c r="I242" s="11"/>
      <c r="J242" s="11"/>
      <c r="K242" s="15"/>
      <c r="L242" s="14"/>
      <c r="M242" s="14"/>
      <c r="N242" s="14"/>
      <c r="O242" s="14"/>
      <c r="P242" s="14"/>
    </row>
    <row r="243" spans="1:16" s="1" customFormat="1" ht="285" customHeight="1" x14ac:dyDescent="0.25">
      <c r="A243" s="14">
        <v>217</v>
      </c>
      <c r="B243" s="14" t="s">
        <v>20</v>
      </c>
      <c r="C243" s="4" t="s">
        <v>20</v>
      </c>
      <c r="D243" s="15" t="s">
        <v>428</v>
      </c>
      <c r="E243" s="9">
        <v>1</v>
      </c>
      <c r="F243" s="15" t="s">
        <v>21</v>
      </c>
      <c r="G243" s="15" t="s">
        <v>430</v>
      </c>
      <c r="H243" s="5">
        <v>49260826.799999997</v>
      </c>
      <c r="I243" s="16">
        <v>44562</v>
      </c>
      <c r="J243" s="16">
        <v>44927</v>
      </c>
      <c r="K243" s="14" t="s">
        <v>429</v>
      </c>
      <c r="L243" s="14" t="s">
        <v>29</v>
      </c>
      <c r="M243" s="14"/>
      <c r="N243" s="14"/>
      <c r="O243" s="14" t="s">
        <v>452</v>
      </c>
      <c r="P243" s="14"/>
    </row>
    <row r="244" spans="1:16" s="1" customFormat="1" ht="94.5" x14ac:dyDescent="0.25">
      <c r="A244" s="14">
        <v>218</v>
      </c>
      <c r="B244" s="15" t="s">
        <v>440</v>
      </c>
      <c r="C244" s="15" t="s">
        <v>439</v>
      </c>
      <c r="D244" s="15" t="s">
        <v>438</v>
      </c>
      <c r="E244" s="9">
        <v>18389463</v>
      </c>
      <c r="F244" s="15" t="s">
        <v>18</v>
      </c>
      <c r="G244" s="19" t="s">
        <v>319</v>
      </c>
      <c r="H244" s="17">
        <v>1660597271.25</v>
      </c>
      <c r="I244" s="16">
        <v>44562</v>
      </c>
      <c r="J244" s="16">
        <v>44958</v>
      </c>
      <c r="K244" s="15" t="s">
        <v>26</v>
      </c>
      <c r="L244" s="14" t="s">
        <v>29</v>
      </c>
      <c r="M244" s="14" t="s">
        <v>472</v>
      </c>
      <c r="N244" s="14"/>
      <c r="O244" s="14"/>
      <c r="P244" s="42"/>
    </row>
    <row r="245" spans="1:16" s="1" customFormat="1" ht="63" x14ac:dyDescent="0.25">
      <c r="A245" s="14">
        <v>219</v>
      </c>
      <c r="B245" s="15" t="s">
        <v>268</v>
      </c>
      <c r="C245" s="15" t="s">
        <v>267</v>
      </c>
      <c r="D245" s="15" t="s">
        <v>435</v>
      </c>
      <c r="E245" s="9">
        <v>48939</v>
      </c>
      <c r="F245" s="15" t="s">
        <v>18</v>
      </c>
      <c r="G245" s="19" t="s">
        <v>67</v>
      </c>
      <c r="H245" s="17">
        <v>7748557.0300000003</v>
      </c>
      <c r="I245" s="16">
        <v>44562</v>
      </c>
      <c r="J245" s="16">
        <v>44958</v>
      </c>
      <c r="K245" s="15" t="s">
        <v>26</v>
      </c>
      <c r="L245" s="14" t="s">
        <v>29</v>
      </c>
      <c r="M245" s="14"/>
      <c r="N245" s="14"/>
      <c r="O245" s="14" t="s">
        <v>452</v>
      </c>
      <c r="P245" s="14"/>
    </row>
    <row r="246" spans="1:16" s="1" customFormat="1" ht="63" x14ac:dyDescent="0.25">
      <c r="A246" s="14">
        <v>220</v>
      </c>
      <c r="B246" s="15" t="s">
        <v>268</v>
      </c>
      <c r="C246" s="15" t="s">
        <v>267</v>
      </c>
      <c r="D246" s="15" t="s">
        <v>435</v>
      </c>
      <c r="E246" s="9">
        <v>109065</v>
      </c>
      <c r="F246" s="15" t="s">
        <v>18</v>
      </c>
      <c r="G246" s="19" t="s">
        <v>68</v>
      </c>
      <c r="H246" s="17">
        <v>16812035.530000001</v>
      </c>
      <c r="I246" s="16">
        <v>44562</v>
      </c>
      <c r="J246" s="25">
        <v>44958</v>
      </c>
      <c r="K246" s="15" t="s">
        <v>26</v>
      </c>
      <c r="L246" s="14" t="s">
        <v>29</v>
      </c>
      <c r="M246" s="14"/>
      <c r="N246" s="14"/>
      <c r="O246" s="14" t="s">
        <v>452</v>
      </c>
      <c r="P246" s="14"/>
    </row>
    <row r="247" spans="1:16" s="1" customFormat="1" ht="63" x14ac:dyDescent="0.25">
      <c r="A247" s="14">
        <v>221</v>
      </c>
      <c r="B247" s="15" t="s">
        <v>268</v>
      </c>
      <c r="C247" s="15" t="s">
        <v>267</v>
      </c>
      <c r="D247" s="15" t="s">
        <v>435</v>
      </c>
      <c r="E247" s="9">
        <v>79715</v>
      </c>
      <c r="F247" s="15" t="s">
        <v>18</v>
      </c>
      <c r="G247" s="15" t="s">
        <v>434</v>
      </c>
      <c r="H247" s="17">
        <v>14533256.970000001</v>
      </c>
      <c r="I247" s="16">
        <v>44562</v>
      </c>
      <c r="J247" s="25">
        <v>44958</v>
      </c>
      <c r="K247" s="15" t="s">
        <v>26</v>
      </c>
      <c r="L247" s="14" t="s">
        <v>29</v>
      </c>
      <c r="M247" s="14"/>
      <c r="N247" s="14"/>
      <c r="O247" s="14" t="s">
        <v>452</v>
      </c>
      <c r="P247" s="14"/>
    </row>
    <row r="248" spans="1:16" s="1" customFormat="1" ht="63" x14ac:dyDescent="0.25">
      <c r="A248" s="14">
        <v>222</v>
      </c>
      <c r="B248" s="15" t="s">
        <v>268</v>
      </c>
      <c r="C248" s="15" t="s">
        <v>267</v>
      </c>
      <c r="D248" s="15" t="s">
        <v>437</v>
      </c>
      <c r="E248" s="9">
        <v>41695</v>
      </c>
      <c r="F248" s="15" t="s">
        <v>18</v>
      </c>
      <c r="G248" s="19" t="s">
        <v>104</v>
      </c>
      <c r="H248" s="17">
        <v>8071560.6299999999</v>
      </c>
      <c r="I248" s="16">
        <v>44562</v>
      </c>
      <c r="J248" s="25">
        <v>44958</v>
      </c>
      <c r="K248" s="15" t="s">
        <v>26</v>
      </c>
      <c r="L248" s="14" t="s">
        <v>29</v>
      </c>
      <c r="M248" s="14"/>
      <c r="N248" s="14"/>
      <c r="O248" s="14" t="s">
        <v>452</v>
      </c>
      <c r="P248" s="14"/>
    </row>
    <row r="249" spans="1:16" s="1" customFormat="1" ht="63" x14ac:dyDescent="0.25">
      <c r="A249" s="14">
        <v>223</v>
      </c>
      <c r="B249" s="15" t="s">
        <v>268</v>
      </c>
      <c r="C249" s="15" t="s">
        <v>267</v>
      </c>
      <c r="D249" s="15" t="s">
        <v>435</v>
      </c>
      <c r="E249" s="9">
        <v>186362</v>
      </c>
      <c r="F249" s="15" t="s">
        <v>18</v>
      </c>
      <c r="G249" s="19" t="s">
        <v>65</v>
      </c>
      <c r="H249" s="17">
        <v>24033881.300000001</v>
      </c>
      <c r="I249" s="16">
        <v>44562</v>
      </c>
      <c r="J249" s="25">
        <v>44958</v>
      </c>
      <c r="K249" s="15" t="s">
        <v>26</v>
      </c>
      <c r="L249" s="14" t="s">
        <v>29</v>
      </c>
      <c r="M249" s="14"/>
      <c r="N249" s="14"/>
      <c r="O249" s="14" t="s">
        <v>452</v>
      </c>
      <c r="P249" s="14"/>
    </row>
    <row r="250" spans="1:16" s="1" customFormat="1" ht="63" x14ac:dyDescent="0.25">
      <c r="A250" s="14">
        <v>224</v>
      </c>
      <c r="B250" s="15" t="s">
        <v>268</v>
      </c>
      <c r="C250" s="15" t="s">
        <v>267</v>
      </c>
      <c r="D250" s="15" t="s">
        <v>437</v>
      </c>
      <c r="E250" s="9">
        <v>42171</v>
      </c>
      <c r="F250" s="15" t="s">
        <v>18</v>
      </c>
      <c r="G250" s="19" t="s">
        <v>63</v>
      </c>
      <c r="H250" s="17">
        <v>4628268.21</v>
      </c>
      <c r="I250" s="16">
        <v>44562</v>
      </c>
      <c r="J250" s="25">
        <v>44958</v>
      </c>
      <c r="K250" s="15" t="s">
        <v>26</v>
      </c>
      <c r="L250" s="14" t="s">
        <v>29</v>
      </c>
      <c r="M250" s="14"/>
      <c r="N250" s="14"/>
      <c r="O250" s="14" t="s">
        <v>452</v>
      </c>
      <c r="P250" s="14"/>
    </row>
    <row r="251" spans="1:16" s="1" customFormat="1" ht="63" x14ac:dyDescent="0.25">
      <c r="A251" s="14">
        <v>225</v>
      </c>
      <c r="B251" s="15" t="s">
        <v>268</v>
      </c>
      <c r="C251" s="15" t="s">
        <v>267</v>
      </c>
      <c r="D251" s="15" t="s">
        <v>437</v>
      </c>
      <c r="E251" s="9">
        <v>84352</v>
      </c>
      <c r="F251" s="15" t="s">
        <v>18</v>
      </c>
      <c r="G251" s="19" t="s">
        <v>66</v>
      </c>
      <c r="H251" s="17">
        <v>9273130.8499999996</v>
      </c>
      <c r="I251" s="16">
        <v>44562</v>
      </c>
      <c r="J251" s="25">
        <v>44958</v>
      </c>
      <c r="K251" s="15" t="s">
        <v>26</v>
      </c>
      <c r="L251" s="14" t="s">
        <v>29</v>
      </c>
      <c r="M251" s="14"/>
      <c r="N251" s="14"/>
      <c r="O251" s="14" t="s">
        <v>452</v>
      </c>
      <c r="P251" s="14"/>
    </row>
    <row r="252" spans="1:16" s="1" customFormat="1" ht="63" x14ac:dyDescent="0.25">
      <c r="A252" s="14">
        <v>226</v>
      </c>
      <c r="B252" s="15" t="s">
        <v>268</v>
      </c>
      <c r="C252" s="15" t="s">
        <v>267</v>
      </c>
      <c r="D252" s="15" t="s">
        <v>435</v>
      </c>
      <c r="E252" s="9">
        <v>28343</v>
      </c>
      <c r="F252" s="15" t="s">
        <v>18</v>
      </c>
      <c r="G252" s="19" t="s">
        <v>22</v>
      </c>
      <c r="H252" s="17">
        <v>5384103.6299999999</v>
      </c>
      <c r="I252" s="16">
        <v>44562</v>
      </c>
      <c r="J252" s="25">
        <v>44958</v>
      </c>
      <c r="K252" s="15" t="s">
        <v>26</v>
      </c>
      <c r="L252" s="14" t="s">
        <v>29</v>
      </c>
      <c r="M252" s="14"/>
      <c r="N252" s="14"/>
      <c r="O252" s="14" t="s">
        <v>452</v>
      </c>
      <c r="P252" s="14"/>
    </row>
    <row r="253" spans="1:16" s="1" customFormat="1" ht="63" x14ac:dyDescent="0.25">
      <c r="A253" s="14">
        <v>227</v>
      </c>
      <c r="B253" s="15" t="s">
        <v>268</v>
      </c>
      <c r="C253" s="15" t="s">
        <v>267</v>
      </c>
      <c r="D253" s="15" t="s">
        <v>437</v>
      </c>
      <c r="E253" s="9">
        <v>19146</v>
      </c>
      <c r="F253" s="15" t="s">
        <v>18</v>
      </c>
      <c r="G253" s="19" t="s">
        <v>24</v>
      </c>
      <c r="H253" s="17">
        <v>2608124.3199999998</v>
      </c>
      <c r="I253" s="16">
        <v>44562</v>
      </c>
      <c r="J253" s="25">
        <v>44958</v>
      </c>
      <c r="K253" s="15" t="s">
        <v>26</v>
      </c>
      <c r="L253" s="14" t="s">
        <v>29</v>
      </c>
      <c r="M253" s="14"/>
      <c r="N253" s="14"/>
      <c r="O253" s="14" t="s">
        <v>452</v>
      </c>
      <c r="P253" s="14"/>
    </row>
    <row r="254" spans="1:16" s="1" customFormat="1" ht="47.25" x14ac:dyDescent="0.25">
      <c r="A254" s="14">
        <v>228</v>
      </c>
      <c r="B254" s="25" t="s">
        <v>272</v>
      </c>
      <c r="C254" s="14" t="s">
        <v>271</v>
      </c>
      <c r="D254" s="19" t="s">
        <v>436</v>
      </c>
      <c r="E254" s="9">
        <v>176426</v>
      </c>
      <c r="F254" s="15" t="s">
        <v>18</v>
      </c>
      <c r="G254" s="19" t="s">
        <v>260</v>
      </c>
      <c r="H254" s="17">
        <v>14464896.5</v>
      </c>
      <c r="I254" s="16">
        <v>44593</v>
      </c>
      <c r="J254" s="25">
        <v>44986</v>
      </c>
      <c r="K254" s="15" t="s">
        <v>26</v>
      </c>
      <c r="L254" s="14" t="s">
        <v>29</v>
      </c>
      <c r="M254" s="14"/>
      <c r="N254" s="14"/>
      <c r="O254" s="14" t="s">
        <v>452</v>
      </c>
      <c r="P254" s="14"/>
    </row>
    <row r="255" spans="1:16" s="1" customFormat="1" ht="78.75" x14ac:dyDescent="0.25">
      <c r="A255" s="14">
        <v>229</v>
      </c>
      <c r="B255" s="15" t="s">
        <v>264</v>
      </c>
      <c r="C255" s="15" t="s">
        <v>231</v>
      </c>
      <c r="D255" s="19" t="s">
        <v>473</v>
      </c>
      <c r="E255" s="9">
        <v>321802</v>
      </c>
      <c r="F255" s="15" t="s">
        <v>18</v>
      </c>
      <c r="G255" s="19" t="s">
        <v>474</v>
      </c>
      <c r="H255" s="17">
        <v>22986286.5</v>
      </c>
      <c r="I255" s="16">
        <v>44593</v>
      </c>
      <c r="J255" s="25">
        <v>45352</v>
      </c>
      <c r="K255" s="15" t="s">
        <v>26</v>
      </c>
      <c r="L255" s="14" t="s">
        <v>29</v>
      </c>
      <c r="M255" s="14" t="s">
        <v>466</v>
      </c>
      <c r="N255" s="14"/>
      <c r="O255" s="14" t="s">
        <v>452</v>
      </c>
      <c r="P255" s="14"/>
    </row>
    <row r="256" spans="1:16" s="1" customFormat="1" ht="47.25" x14ac:dyDescent="0.25">
      <c r="A256" s="14">
        <v>230</v>
      </c>
      <c r="B256" s="15" t="s">
        <v>269</v>
      </c>
      <c r="C256" s="15" t="s">
        <v>233</v>
      </c>
      <c r="D256" s="19" t="s">
        <v>349</v>
      </c>
      <c r="E256" s="9">
        <v>17017</v>
      </c>
      <c r="F256" s="15" t="s">
        <v>18</v>
      </c>
      <c r="G256" s="19" t="s">
        <v>432</v>
      </c>
      <c r="H256" s="17">
        <v>6709893.9199999999</v>
      </c>
      <c r="I256" s="16">
        <v>44593</v>
      </c>
      <c r="J256" s="25">
        <v>45352</v>
      </c>
      <c r="K256" s="15" t="s">
        <v>26</v>
      </c>
      <c r="L256" s="14" t="s">
        <v>29</v>
      </c>
      <c r="M256" s="14" t="s">
        <v>470</v>
      </c>
      <c r="N256" s="14"/>
      <c r="O256" s="14" t="s">
        <v>452</v>
      </c>
      <c r="P256" s="14"/>
    </row>
    <row r="257" spans="1:16" s="1" customFormat="1" ht="47.25" x14ac:dyDescent="0.25">
      <c r="A257" s="14">
        <v>231</v>
      </c>
      <c r="B257" s="15" t="s">
        <v>269</v>
      </c>
      <c r="C257" s="15" t="s">
        <v>233</v>
      </c>
      <c r="D257" s="19" t="s">
        <v>349</v>
      </c>
      <c r="E257" s="9">
        <v>9182</v>
      </c>
      <c r="F257" s="15" t="s">
        <v>18</v>
      </c>
      <c r="G257" s="19" t="s">
        <v>63</v>
      </c>
      <c r="H257" s="17">
        <v>3479938.58</v>
      </c>
      <c r="I257" s="16">
        <v>44593</v>
      </c>
      <c r="J257" s="25">
        <v>45352</v>
      </c>
      <c r="K257" s="15" t="s">
        <v>26</v>
      </c>
      <c r="L257" s="14" t="s">
        <v>29</v>
      </c>
      <c r="M257" s="14" t="s">
        <v>470</v>
      </c>
      <c r="N257" s="14"/>
      <c r="O257" s="14" t="s">
        <v>452</v>
      </c>
      <c r="P257" s="14"/>
    </row>
    <row r="258" spans="1:16" s="1" customFormat="1" ht="47.25" x14ac:dyDescent="0.25">
      <c r="A258" s="14">
        <v>232</v>
      </c>
      <c r="B258" s="15" t="s">
        <v>269</v>
      </c>
      <c r="C258" s="15" t="s">
        <v>233</v>
      </c>
      <c r="D258" s="19" t="s">
        <v>349</v>
      </c>
      <c r="E258" s="9">
        <v>3453</v>
      </c>
      <c r="F258" s="15" t="s">
        <v>18</v>
      </c>
      <c r="G258" s="19" t="s">
        <v>24</v>
      </c>
      <c r="H258" s="17">
        <v>1381621.6</v>
      </c>
      <c r="I258" s="16">
        <v>44593</v>
      </c>
      <c r="J258" s="25">
        <v>45352</v>
      </c>
      <c r="K258" s="15" t="s">
        <v>26</v>
      </c>
      <c r="L258" s="14" t="s">
        <v>29</v>
      </c>
      <c r="M258" s="14" t="s">
        <v>470</v>
      </c>
      <c r="N258" s="14"/>
      <c r="O258" s="14" t="s">
        <v>452</v>
      </c>
      <c r="P258" s="14"/>
    </row>
    <row r="259" spans="1:16" s="1" customFormat="1" ht="47.25" x14ac:dyDescent="0.25">
      <c r="A259" s="14">
        <v>233</v>
      </c>
      <c r="B259" s="15" t="s">
        <v>269</v>
      </c>
      <c r="C259" s="15" t="s">
        <v>233</v>
      </c>
      <c r="D259" s="19" t="s">
        <v>349</v>
      </c>
      <c r="E259" s="9">
        <v>18736</v>
      </c>
      <c r="F259" s="15" t="s">
        <v>18</v>
      </c>
      <c r="G259" s="19" t="s">
        <v>433</v>
      </c>
      <c r="H259" s="17">
        <v>6940815.9199999999</v>
      </c>
      <c r="I259" s="16">
        <v>44593</v>
      </c>
      <c r="J259" s="25">
        <v>45352</v>
      </c>
      <c r="K259" s="15" t="s">
        <v>26</v>
      </c>
      <c r="L259" s="14" t="s">
        <v>29</v>
      </c>
      <c r="M259" s="14" t="s">
        <v>470</v>
      </c>
      <c r="N259" s="14"/>
      <c r="O259" s="14" t="s">
        <v>452</v>
      </c>
      <c r="P259" s="14"/>
    </row>
    <row r="260" spans="1:16" s="1" customFormat="1" ht="31.5" x14ac:dyDescent="0.25">
      <c r="A260" s="3">
        <v>234</v>
      </c>
      <c r="B260" s="27" t="s">
        <v>305</v>
      </c>
      <c r="C260" s="27" t="s">
        <v>447</v>
      </c>
      <c r="D260" s="19" t="s">
        <v>448</v>
      </c>
      <c r="E260" s="28">
        <v>1</v>
      </c>
      <c r="F260" s="27" t="s">
        <v>21</v>
      </c>
      <c r="G260" s="29" t="s">
        <v>51</v>
      </c>
      <c r="H260" s="30">
        <v>2495924</v>
      </c>
      <c r="I260" s="31">
        <v>44593</v>
      </c>
      <c r="J260" s="32">
        <v>44896</v>
      </c>
      <c r="K260" s="3" t="s">
        <v>25</v>
      </c>
      <c r="L260" s="3" t="s">
        <v>29</v>
      </c>
      <c r="M260" s="33"/>
      <c r="N260" s="14"/>
      <c r="O260" s="14" t="s">
        <v>452</v>
      </c>
      <c r="P260" s="14"/>
    </row>
    <row r="261" spans="1:16" s="1" customFormat="1" ht="78.75" x14ac:dyDescent="0.25">
      <c r="A261" s="14">
        <v>235</v>
      </c>
      <c r="B261" s="15" t="s">
        <v>188</v>
      </c>
      <c r="C261" s="15" t="s">
        <v>189</v>
      </c>
      <c r="D261" s="14" t="s">
        <v>317</v>
      </c>
      <c r="E261" s="15">
        <v>1</v>
      </c>
      <c r="F261" s="15" t="s">
        <v>21</v>
      </c>
      <c r="G261" s="19" t="s">
        <v>51</v>
      </c>
      <c r="H261" s="20">
        <f>1463363*1.2</f>
        <v>1756035.5999999999</v>
      </c>
      <c r="I261" s="16">
        <v>44621</v>
      </c>
      <c r="J261" s="16">
        <v>44986</v>
      </c>
      <c r="K261" s="15" t="s">
        <v>40</v>
      </c>
      <c r="L261" s="14" t="s">
        <v>114</v>
      </c>
      <c r="M261" s="14" t="s">
        <v>471</v>
      </c>
      <c r="N261" s="14"/>
      <c r="O261" s="14"/>
      <c r="P261" s="14"/>
    </row>
    <row r="262" spans="1:16" s="1" customFormat="1" ht="63" x14ac:dyDescent="0.25">
      <c r="A262" s="14">
        <v>236</v>
      </c>
      <c r="B262" s="15" t="s">
        <v>197</v>
      </c>
      <c r="C262" s="15" t="s">
        <v>361</v>
      </c>
      <c r="D262" s="14" t="s">
        <v>362</v>
      </c>
      <c r="E262" s="15">
        <v>13</v>
      </c>
      <c r="F262" s="15" t="s">
        <v>151</v>
      </c>
      <c r="G262" s="19" t="s">
        <v>68</v>
      </c>
      <c r="H262" s="20">
        <v>3395304</v>
      </c>
      <c r="I262" s="16">
        <v>44713</v>
      </c>
      <c r="J262" s="16">
        <v>44986</v>
      </c>
      <c r="K262" s="15" t="s">
        <v>25</v>
      </c>
      <c r="L262" s="14" t="s">
        <v>29</v>
      </c>
      <c r="M262" s="14" t="s">
        <v>456</v>
      </c>
      <c r="N262" s="14"/>
      <c r="O262" s="14"/>
      <c r="P262" s="14"/>
    </row>
    <row r="263" spans="1:16" s="1" customFormat="1" ht="299.25" x14ac:dyDescent="0.25">
      <c r="A263" s="14">
        <v>237</v>
      </c>
      <c r="B263" s="15" t="s">
        <v>152</v>
      </c>
      <c r="C263" s="15" t="s">
        <v>150</v>
      </c>
      <c r="D263" s="14" t="s">
        <v>198</v>
      </c>
      <c r="E263" s="15">
        <v>1</v>
      </c>
      <c r="F263" s="15" t="s">
        <v>151</v>
      </c>
      <c r="G263" s="19" t="s">
        <v>51</v>
      </c>
      <c r="H263" s="20">
        <v>4032000</v>
      </c>
      <c r="I263" s="16">
        <v>44621</v>
      </c>
      <c r="J263" s="16">
        <v>45413</v>
      </c>
      <c r="K263" s="15" t="s">
        <v>25</v>
      </c>
      <c r="L263" s="14" t="s">
        <v>29</v>
      </c>
      <c r="M263" s="14" t="s">
        <v>501</v>
      </c>
      <c r="N263" s="14" t="s">
        <v>29</v>
      </c>
      <c r="O263" s="14"/>
      <c r="P263" s="14"/>
    </row>
    <row r="264" spans="1:16" s="1" customFormat="1" ht="63" x14ac:dyDescent="0.25">
      <c r="A264" s="14">
        <v>238</v>
      </c>
      <c r="B264" s="15" t="s">
        <v>304</v>
      </c>
      <c r="C264" s="15" t="s">
        <v>140</v>
      </c>
      <c r="D264" s="19" t="s">
        <v>303</v>
      </c>
      <c r="E264" s="15">
        <v>1</v>
      </c>
      <c r="F264" s="15" t="s">
        <v>21</v>
      </c>
      <c r="G264" s="19" t="s">
        <v>51</v>
      </c>
      <c r="H264" s="5">
        <v>4224000</v>
      </c>
      <c r="I264" s="25">
        <v>44593</v>
      </c>
      <c r="J264" s="25">
        <v>44896</v>
      </c>
      <c r="K264" s="15" t="s">
        <v>26</v>
      </c>
      <c r="L264" s="14" t="s">
        <v>29</v>
      </c>
      <c r="M264" s="14" t="s">
        <v>458</v>
      </c>
      <c r="N264" s="14"/>
      <c r="O264" s="14"/>
      <c r="P264" s="14"/>
    </row>
    <row r="265" spans="1:16" s="1" customFormat="1" ht="63" x14ac:dyDescent="0.25">
      <c r="A265" s="14">
        <v>239</v>
      </c>
      <c r="B265" s="14" t="s">
        <v>143</v>
      </c>
      <c r="C265" s="14" t="s">
        <v>143</v>
      </c>
      <c r="D265" s="19" t="s">
        <v>144</v>
      </c>
      <c r="E265" s="15">
        <v>1</v>
      </c>
      <c r="F265" s="15" t="s">
        <v>21</v>
      </c>
      <c r="G265" s="19" t="s">
        <v>68</v>
      </c>
      <c r="H265" s="20">
        <v>2216000</v>
      </c>
      <c r="I265" s="16">
        <v>44593</v>
      </c>
      <c r="J265" s="16">
        <v>44927</v>
      </c>
      <c r="K265" s="15" t="s">
        <v>25</v>
      </c>
      <c r="L265" s="14" t="s">
        <v>29</v>
      </c>
      <c r="M265" s="14" t="s">
        <v>458</v>
      </c>
      <c r="N265" s="14"/>
      <c r="O265" s="14"/>
      <c r="P265" s="14"/>
    </row>
    <row r="266" spans="1:16" s="1" customFormat="1" ht="126" x14ac:dyDescent="0.25">
      <c r="A266" s="14">
        <v>240</v>
      </c>
      <c r="B266" s="15" t="s">
        <v>42</v>
      </c>
      <c r="C266" s="14" t="s">
        <v>20</v>
      </c>
      <c r="D266" s="15" t="s">
        <v>43</v>
      </c>
      <c r="E266" s="15">
        <v>1</v>
      </c>
      <c r="F266" s="15" t="s">
        <v>21</v>
      </c>
      <c r="G266" s="19" t="s">
        <v>44</v>
      </c>
      <c r="H266" s="20">
        <v>2452713</v>
      </c>
      <c r="I266" s="16">
        <v>44896</v>
      </c>
      <c r="J266" s="25">
        <v>45261</v>
      </c>
      <c r="K266" s="15" t="s">
        <v>25</v>
      </c>
      <c r="L266" s="14" t="s">
        <v>29</v>
      </c>
      <c r="M266" s="14" t="s">
        <v>463</v>
      </c>
      <c r="N266" s="14"/>
      <c r="O266" s="14"/>
      <c r="P266" s="14"/>
    </row>
    <row r="267" spans="1:16" s="1" customFormat="1" ht="47.25" x14ac:dyDescent="0.25">
      <c r="A267" s="14">
        <v>241</v>
      </c>
      <c r="B267" s="14" t="s">
        <v>450</v>
      </c>
      <c r="C267" s="14" t="s">
        <v>449</v>
      </c>
      <c r="D267" s="15" t="s">
        <v>451</v>
      </c>
      <c r="E267" s="15">
        <v>1</v>
      </c>
      <c r="F267" s="15" t="s">
        <v>21</v>
      </c>
      <c r="G267" s="19" t="s">
        <v>70</v>
      </c>
      <c r="H267" s="20">
        <v>3828576</v>
      </c>
      <c r="I267" s="16">
        <v>44593</v>
      </c>
      <c r="J267" s="16">
        <v>44896</v>
      </c>
      <c r="K267" s="15" t="s">
        <v>25</v>
      </c>
      <c r="L267" s="14" t="s">
        <v>29</v>
      </c>
      <c r="M267" s="14"/>
      <c r="N267" s="14"/>
      <c r="O267" s="14" t="s">
        <v>452</v>
      </c>
      <c r="P267" s="14"/>
    </row>
    <row r="268" spans="1:16" s="1" customFormat="1" ht="94.5" x14ac:dyDescent="0.25">
      <c r="A268" s="14">
        <v>242</v>
      </c>
      <c r="B268" s="15" t="s">
        <v>305</v>
      </c>
      <c r="C268" s="15" t="s">
        <v>139</v>
      </c>
      <c r="D268" s="15" t="s">
        <v>202</v>
      </c>
      <c r="E268" s="15">
        <v>1</v>
      </c>
      <c r="F268" s="15" t="s">
        <v>21</v>
      </c>
      <c r="G268" s="19" t="s">
        <v>51</v>
      </c>
      <c r="H268" s="5">
        <v>1296000</v>
      </c>
      <c r="I268" s="25">
        <v>44593</v>
      </c>
      <c r="J268" s="25">
        <v>44896</v>
      </c>
      <c r="K268" s="15" t="s">
        <v>40</v>
      </c>
      <c r="L268" s="14" t="s">
        <v>29</v>
      </c>
      <c r="M268" s="14" t="s">
        <v>464</v>
      </c>
      <c r="N268" s="14"/>
      <c r="O268" s="14"/>
      <c r="P268" s="14"/>
    </row>
    <row r="269" spans="1:16" s="1" customFormat="1" ht="126" x14ac:dyDescent="0.25">
      <c r="A269" s="14">
        <v>243</v>
      </c>
      <c r="B269" s="14" t="s">
        <v>270</v>
      </c>
      <c r="C269" s="14" t="s">
        <v>131</v>
      </c>
      <c r="D269" s="15" t="s">
        <v>132</v>
      </c>
      <c r="E269" s="7">
        <v>2341</v>
      </c>
      <c r="F269" s="15" t="s">
        <v>21</v>
      </c>
      <c r="G269" s="15" t="s">
        <v>353</v>
      </c>
      <c r="H269" s="20">
        <v>3754076.92</v>
      </c>
      <c r="I269" s="16">
        <v>44593</v>
      </c>
      <c r="J269" s="16">
        <v>45261</v>
      </c>
      <c r="K269" s="15" t="s">
        <v>26</v>
      </c>
      <c r="L269" s="14" t="s">
        <v>29</v>
      </c>
      <c r="M269" s="14" t="s">
        <v>465</v>
      </c>
      <c r="N269" s="14"/>
      <c r="O269" s="14"/>
      <c r="P269" s="14"/>
    </row>
    <row r="270" spans="1:16" s="1" customFormat="1" ht="63" x14ac:dyDescent="0.25">
      <c r="A270" s="14">
        <v>244</v>
      </c>
      <c r="B270" s="14" t="s">
        <v>270</v>
      </c>
      <c r="C270" s="14" t="s">
        <v>131</v>
      </c>
      <c r="D270" s="15" t="s">
        <v>133</v>
      </c>
      <c r="E270" s="7">
        <v>171</v>
      </c>
      <c r="F270" s="15" t="s">
        <v>21</v>
      </c>
      <c r="G270" s="15" t="s">
        <v>351</v>
      </c>
      <c r="H270" s="20">
        <v>747470</v>
      </c>
      <c r="I270" s="16">
        <v>44593</v>
      </c>
      <c r="J270" s="16">
        <v>45261</v>
      </c>
      <c r="K270" s="15" t="s">
        <v>26</v>
      </c>
      <c r="L270" s="14" t="s">
        <v>29</v>
      </c>
      <c r="M270" s="14" t="s">
        <v>465</v>
      </c>
      <c r="N270" s="14"/>
      <c r="O270" s="14"/>
      <c r="P270" s="14"/>
    </row>
    <row r="271" spans="1:16" s="1" customFormat="1" ht="110.25" x14ac:dyDescent="0.25">
      <c r="A271" s="14">
        <v>245</v>
      </c>
      <c r="B271" s="15">
        <v>38</v>
      </c>
      <c r="C271" s="15" t="s">
        <v>83</v>
      </c>
      <c r="D271" s="15" t="s">
        <v>461</v>
      </c>
      <c r="E271" s="15">
        <v>1</v>
      </c>
      <c r="F271" s="15" t="s">
        <v>21</v>
      </c>
      <c r="G271" s="19" t="s">
        <v>65</v>
      </c>
      <c r="H271" s="20">
        <v>1600000</v>
      </c>
      <c r="I271" s="16">
        <v>44621</v>
      </c>
      <c r="J271" s="16">
        <v>44986</v>
      </c>
      <c r="K271" s="15" t="s">
        <v>25</v>
      </c>
      <c r="L271" s="14" t="s">
        <v>29</v>
      </c>
      <c r="M271" s="14" t="s">
        <v>459</v>
      </c>
      <c r="N271" s="14"/>
      <c r="O271" s="14"/>
      <c r="P271" s="14"/>
    </row>
    <row r="272" spans="1:16" s="1" customFormat="1" ht="63" x14ac:dyDescent="0.25">
      <c r="A272" s="14">
        <v>246</v>
      </c>
      <c r="B272" s="15" t="s">
        <v>46</v>
      </c>
      <c r="C272" s="15" t="s">
        <v>46</v>
      </c>
      <c r="D272" s="15" t="s">
        <v>462</v>
      </c>
      <c r="E272" s="15">
        <v>1</v>
      </c>
      <c r="F272" s="15" t="s">
        <v>21</v>
      </c>
      <c r="G272" s="19" t="s">
        <v>65</v>
      </c>
      <c r="H272" s="20">
        <v>4930000</v>
      </c>
      <c r="I272" s="16">
        <v>44652</v>
      </c>
      <c r="J272" s="16">
        <v>44896</v>
      </c>
      <c r="K272" s="15" t="s">
        <v>25</v>
      </c>
      <c r="L272" s="14" t="s">
        <v>29</v>
      </c>
      <c r="M272" s="14" t="s">
        <v>460</v>
      </c>
      <c r="N272" s="14"/>
      <c r="O272" s="14"/>
      <c r="P272" s="14"/>
    </row>
    <row r="273" spans="1:16" s="1" customFormat="1" ht="204.75" x14ac:dyDescent="0.25">
      <c r="A273" s="14">
        <v>247</v>
      </c>
      <c r="B273" s="15" t="s">
        <v>23</v>
      </c>
      <c r="C273" s="15" t="s">
        <v>23</v>
      </c>
      <c r="D273" s="15" t="s">
        <v>476</v>
      </c>
      <c r="E273" s="15">
        <v>5</v>
      </c>
      <c r="F273" s="15" t="s">
        <v>21</v>
      </c>
      <c r="G273" s="19" t="s">
        <v>65</v>
      </c>
      <c r="H273" s="20">
        <f>1500000+5000000+2500000+700000+1500000</f>
        <v>11200000</v>
      </c>
      <c r="I273" s="16">
        <v>44621</v>
      </c>
      <c r="J273" s="16">
        <v>44682</v>
      </c>
      <c r="K273" s="15" t="s">
        <v>25</v>
      </c>
      <c r="L273" s="14" t="s">
        <v>29</v>
      </c>
      <c r="M273" s="14" t="s">
        <v>477</v>
      </c>
      <c r="N273" s="14"/>
      <c r="O273" s="14"/>
      <c r="P273" s="14"/>
    </row>
    <row r="274" spans="1:16" s="1" customFormat="1" ht="157.5" x14ac:dyDescent="0.25">
      <c r="A274" s="14">
        <v>248</v>
      </c>
      <c r="B274" s="15" t="s">
        <v>87</v>
      </c>
      <c r="C274" s="15" t="s">
        <v>87</v>
      </c>
      <c r="D274" s="15" t="s">
        <v>483</v>
      </c>
      <c r="E274" s="15">
        <v>1</v>
      </c>
      <c r="F274" s="15" t="s">
        <v>21</v>
      </c>
      <c r="G274" s="19" t="s">
        <v>65</v>
      </c>
      <c r="H274" s="20">
        <v>3360000</v>
      </c>
      <c r="I274" s="16">
        <v>44621</v>
      </c>
      <c r="J274" s="16">
        <v>44682</v>
      </c>
      <c r="K274" s="15" t="s">
        <v>25</v>
      </c>
      <c r="L274" s="14" t="s">
        <v>29</v>
      </c>
      <c r="M274" s="14" t="s">
        <v>482</v>
      </c>
      <c r="N274" s="14"/>
      <c r="O274" s="14"/>
      <c r="P274" s="14"/>
    </row>
    <row r="275" spans="1:16" s="1" customFormat="1" ht="94.5" x14ac:dyDescent="0.25">
      <c r="A275" s="14">
        <v>249</v>
      </c>
      <c r="B275" s="15" t="s">
        <v>86</v>
      </c>
      <c r="C275" s="15" t="s">
        <v>86</v>
      </c>
      <c r="D275" s="15" t="s">
        <v>480</v>
      </c>
      <c r="E275" s="15">
        <v>1</v>
      </c>
      <c r="F275" s="15" t="s">
        <v>21</v>
      </c>
      <c r="G275" s="19" t="s">
        <v>62</v>
      </c>
      <c r="H275" s="20">
        <v>2528800.0499999998</v>
      </c>
      <c r="I275" s="16">
        <v>44621</v>
      </c>
      <c r="J275" s="25">
        <v>44803</v>
      </c>
      <c r="K275" s="15" t="s">
        <v>25</v>
      </c>
      <c r="L275" s="14" t="s">
        <v>29</v>
      </c>
      <c r="M275" s="14" t="s">
        <v>475</v>
      </c>
      <c r="N275" s="14"/>
      <c r="O275" s="14"/>
      <c r="P275" s="14"/>
    </row>
    <row r="276" spans="1:16" s="1" customFormat="1" ht="110.25" x14ac:dyDescent="0.25">
      <c r="A276" s="14">
        <v>250</v>
      </c>
      <c r="B276" s="15" t="s">
        <v>309</v>
      </c>
      <c r="C276" s="15" t="s">
        <v>309</v>
      </c>
      <c r="D276" s="15" t="s">
        <v>443</v>
      </c>
      <c r="E276" s="15">
        <v>1</v>
      </c>
      <c r="F276" s="15" t="s">
        <v>21</v>
      </c>
      <c r="G276" s="19" t="s">
        <v>65</v>
      </c>
      <c r="H276" s="20">
        <v>1300000</v>
      </c>
      <c r="I276" s="16">
        <v>44652</v>
      </c>
      <c r="J276" s="25">
        <v>44743</v>
      </c>
      <c r="K276" s="15" t="s">
        <v>25</v>
      </c>
      <c r="L276" s="14" t="s">
        <v>29</v>
      </c>
      <c r="M276" s="14" t="s">
        <v>486</v>
      </c>
      <c r="N276" s="14" t="s">
        <v>29</v>
      </c>
      <c r="O276" s="14"/>
      <c r="P276" s="14"/>
    </row>
    <row r="277" spans="1:16" s="1" customFormat="1" ht="31.5" x14ac:dyDescent="0.25">
      <c r="A277" s="14">
        <v>251</v>
      </c>
      <c r="B277" s="15" t="s">
        <v>309</v>
      </c>
      <c r="C277" s="15" t="s">
        <v>309</v>
      </c>
      <c r="D277" s="15" t="s">
        <v>487</v>
      </c>
      <c r="E277" s="15">
        <v>1</v>
      </c>
      <c r="F277" s="15" t="s">
        <v>21</v>
      </c>
      <c r="G277" s="19" t="s">
        <v>44</v>
      </c>
      <c r="H277" s="20">
        <v>1200000</v>
      </c>
      <c r="I277" s="16">
        <v>44652</v>
      </c>
      <c r="J277" s="16">
        <v>44743</v>
      </c>
      <c r="K277" s="15" t="s">
        <v>25</v>
      </c>
      <c r="L277" s="14" t="s">
        <v>29</v>
      </c>
      <c r="M277" s="14"/>
      <c r="N277" s="14"/>
      <c r="O277" s="14" t="s">
        <v>452</v>
      </c>
      <c r="P277" s="14"/>
    </row>
    <row r="278" spans="1:16" s="1" customFormat="1" ht="344.25" customHeight="1" x14ac:dyDescent="0.25">
      <c r="A278" s="14">
        <v>252</v>
      </c>
      <c r="B278" s="15" t="s">
        <v>366</v>
      </c>
      <c r="C278" s="15" t="s">
        <v>365</v>
      </c>
      <c r="D278" s="15" t="s">
        <v>494</v>
      </c>
      <c r="E278" s="15">
        <v>7</v>
      </c>
      <c r="F278" s="15" t="s">
        <v>227</v>
      </c>
      <c r="G278" s="15" t="s">
        <v>360</v>
      </c>
      <c r="H278" s="20">
        <v>34141360</v>
      </c>
      <c r="I278" s="16">
        <v>44652</v>
      </c>
      <c r="J278" s="25">
        <v>44805</v>
      </c>
      <c r="K278" s="15" t="s">
        <v>25</v>
      </c>
      <c r="L278" s="14" t="s">
        <v>29</v>
      </c>
      <c r="M278" s="14" t="s">
        <v>495</v>
      </c>
      <c r="N278" s="14" t="s">
        <v>29</v>
      </c>
      <c r="O278" s="14"/>
      <c r="P278" s="14"/>
    </row>
    <row r="279" spans="1:16" s="1" customFormat="1" ht="110.25" x14ac:dyDescent="0.25">
      <c r="A279" s="14">
        <v>253</v>
      </c>
      <c r="B279" s="15" t="s">
        <v>274</v>
      </c>
      <c r="C279" s="15" t="s">
        <v>48</v>
      </c>
      <c r="D279" s="15" t="s">
        <v>490</v>
      </c>
      <c r="E279" s="15">
        <v>1</v>
      </c>
      <c r="F279" s="15" t="s">
        <v>21</v>
      </c>
      <c r="G279" s="15" t="s">
        <v>45</v>
      </c>
      <c r="H279" s="20">
        <v>1557340</v>
      </c>
      <c r="I279" s="16">
        <v>44652</v>
      </c>
      <c r="J279" s="16">
        <v>44805</v>
      </c>
      <c r="K279" s="15" t="s">
        <v>25</v>
      </c>
      <c r="L279" s="14" t="s">
        <v>29</v>
      </c>
      <c r="M279" s="14" t="s">
        <v>489</v>
      </c>
      <c r="N279" s="14" t="s">
        <v>29</v>
      </c>
      <c r="O279" s="14"/>
      <c r="P279" s="14"/>
    </row>
    <row r="280" spans="1:16" s="1" customFormat="1" ht="63" x14ac:dyDescent="0.25">
      <c r="A280" s="14">
        <v>254</v>
      </c>
      <c r="B280" s="14" t="s">
        <v>85</v>
      </c>
      <c r="C280" s="14" t="s">
        <v>87</v>
      </c>
      <c r="D280" s="15" t="s">
        <v>488</v>
      </c>
      <c r="E280" s="15">
        <v>1</v>
      </c>
      <c r="F280" s="15" t="s">
        <v>21</v>
      </c>
      <c r="G280" s="15" t="s">
        <v>45</v>
      </c>
      <c r="H280" s="20">
        <v>9255600</v>
      </c>
      <c r="I280" s="16">
        <v>44621</v>
      </c>
      <c r="J280" s="16">
        <v>44713</v>
      </c>
      <c r="K280" s="15" t="s">
        <v>25</v>
      </c>
      <c r="L280" s="14" t="s">
        <v>29</v>
      </c>
      <c r="M280" s="14" t="s">
        <v>491</v>
      </c>
      <c r="N280" s="14"/>
      <c r="O280" s="14"/>
      <c r="P280" s="14"/>
    </row>
    <row r="281" spans="1:16" s="1" customFormat="1" ht="173.25" x14ac:dyDescent="0.25">
      <c r="A281" s="14">
        <v>255</v>
      </c>
      <c r="B281" s="4" t="s">
        <v>94</v>
      </c>
      <c r="C281" s="4" t="s">
        <v>94</v>
      </c>
      <c r="D281" s="15" t="s">
        <v>115</v>
      </c>
      <c r="E281" s="15">
        <v>1</v>
      </c>
      <c r="F281" s="15" t="s">
        <v>18</v>
      </c>
      <c r="G281" s="19" t="s">
        <v>71</v>
      </c>
      <c r="H281" s="20">
        <v>940000</v>
      </c>
      <c r="I281" s="16">
        <v>44652</v>
      </c>
      <c r="J281" s="16">
        <v>44774</v>
      </c>
      <c r="K281" s="15" t="s">
        <v>26</v>
      </c>
      <c r="L281" s="14" t="s">
        <v>29</v>
      </c>
      <c r="M281" s="14" t="s">
        <v>498</v>
      </c>
      <c r="N281" s="14"/>
      <c r="O281" s="14"/>
      <c r="P281" s="14"/>
    </row>
    <row r="282" spans="1:16" s="1" customFormat="1" ht="110.25" customHeight="1" x14ac:dyDescent="0.25">
      <c r="A282" s="14">
        <v>256</v>
      </c>
      <c r="B282" s="14" t="s">
        <v>84</v>
      </c>
      <c r="C282" s="14" t="s">
        <v>84</v>
      </c>
      <c r="D282" s="15" t="s">
        <v>216</v>
      </c>
      <c r="E282" s="15">
        <v>1</v>
      </c>
      <c r="F282" s="15" t="s">
        <v>21</v>
      </c>
      <c r="G282" s="19" t="s">
        <v>250</v>
      </c>
      <c r="H282" s="20">
        <v>57931161.200000003</v>
      </c>
      <c r="I282" s="16">
        <v>44652</v>
      </c>
      <c r="J282" s="16">
        <v>45017</v>
      </c>
      <c r="K282" s="15" t="s">
        <v>25</v>
      </c>
      <c r="L282" s="14" t="s">
        <v>29</v>
      </c>
      <c r="M282" s="14" t="s">
        <v>499</v>
      </c>
      <c r="N282" s="14"/>
      <c r="O282" s="14"/>
      <c r="P282" s="14"/>
    </row>
    <row r="283" spans="1:16" s="1" customFormat="1" ht="47.25" customHeight="1" x14ac:dyDescent="0.25">
      <c r="A283" s="14">
        <v>257</v>
      </c>
      <c r="B283" s="15" t="s">
        <v>276</v>
      </c>
      <c r="C283" s="15" t="s">
        <v>47</v>
      </c>
      <c r="D283" s="15" t="s">
        <v>492</v>
      </c>
      <c r="E283" s="15">
        <v>1</v>
      </c>
      <c r="F283" s="15" t="s">
        <v>21</v>
      </c>
      <c r="G283" s="15" t="s">
        <v>45</v>
      </c>
      <c r="H283" s="20">
        <v>3000000</v>
      </c>
      <c r="I283" s="16">
        <v>44652</v>
      </c>
      <c r="J283" s="25">
        <v>45992</v>
      </c>
      <c r="K283" s="15" t="s">
        <v>25</v>
      </c>
      <c r="L283" s="14" t="s">
        <v>29</v>
      </c>
      <c r="M283" s="14" t="s">
        <v>500</v>
      </c>
      <c r="N283" s="14"/>
      <c r="O283" s="14"/>
      <c r="P283" s="14"/>
    </row>
    <row r="284" spans="1:16" s="1" customFormat="1" ht="299.25" x14ac:dyDescent="0.25">
      <c r="A284" s="14">
        <v>258</v>
      </c>
      <c r="B284" s="15" t="s">
        <v>152</v>
      </c>
      <c r="C284" s="15" t="s">
        <v>150</v>
      </c>
      <c r="D284" s="14" t="s">
        <v>198</v>
      </c>
      <c r="E284" s="15">
        <v>1</v>
      </c>
      <c r="F284" s="15" t="s">
        <v>151</v>
      </c>
      <c r="G284" s="19" t="s">
        <v>51</v>
      </c>
      <c r="H284" s="20">
        <v>4032000</v>
      </c>
      <c r="I284" s="16">
        <v>44652</v>
      </c>
      <c r="J284" s="16">
        <v>45413</v>
      </c>
      <c r="K284" s="15" t="s">
        <v>40</v>
      </c>
      <c r="L284" s="14" t="s">
        <v>29</v>
      </c>
      <c r="M284" s="14" t="s">
        <v>501</v>
      </c>
      <c r="N284" s="14" t="s">
        <v>29</v>
      </c>
      <c r="O284" s="14"/>
      <c r="P284" s="14"/>
    </row>
    <row r="285" spans="1:16" s="1" customFormat="1" ht="112.5" customHeight="1" x14ac:dyDescent="0.25">
      <c r="A285" s="34">
        <v>259</v>
      </c>
      <c r="B285" s="34" t="s">
        <v>418</v>
      </c>
      <c r="C285" s="34" t="s">
        <v>417</v>
      </c>
      <c r="D285" s="35" t="s">
        <v>416</v>
      </c>
      <c r="E285" s="35">
        <v>1</v>
      </c>
      <c r="F285" s="35" t="s">
        <v>21</v>
      </c>
      <c r="G285" s="36" t="s">
        <v>250</v>
      </c>
      <c r="H285" s="37">
        <v>91552356.230000004</v>
      </c>
      <c r="I285" s="38">
        <v>44652</v>
      </c>
      <c r="J285" s="38">
        <v>44958</v>
      </c>
      <c r="K285" s="35" t="s">
        <v>26</v>
      </c>
      <c r="L285" s="34" t="s">
        <v>29</v>
      </c>
      <c r="M285" s="47" t="s">
        <v>460</v>
      </c>
      <c r="N285" s="34"/>
      <c r="O285" s="34"/>
      <c r="P285" s="34"/>
    </row>
    <row r="286" spans="1:16" s="1" customFormat="1" ht="110.25" x14ac:dyDescent="0.25">
      <c r="A286" s="51">
        <v>260</v>
      </c>
      <c r="B286" s="12" t="s">
        <v>103</v>
      </c>
      <c r="C286" s="12" t="s">
        <v>103</v>
      </c>
      <c r="D286" s="48" t="s">
        <v>497</v>
      </c>
      <c r="E286" s="48">
        <v>1</v>
      </c>
      <c r="F286" s="48" t="s">
        <v>21</v>
      </c>
      <c r="G286" s="48" t="s">
        <v>64</v>
      </c>
      <c r="H286" s="49">
        <v>1100000</v>
      </c>
      <c r="I286" s="50">
        <v>44682</v>
      </c>
      <c r="J286" s="52">
        <v>44774</v>
      </c>
      <c r="K286" s="51" t="s">
        <v>25</v>
      </c>
      <c r="L286" s="51" t="s">
        <v>29</v>
      </c>
      <c r="M286" s="51" t="s">
        <v>505</v>
      </c>
      <c r="N286" s="51"/>
      <c r="O286" s="51"/>
      <c r="P286" s="51"/>
    </row>
    <row r="287" spans="1:16" ht="47.25" x14ac:dyDescent="0.25">
      <c r="A287" s="53">
        <v>261</v>
      </c>
      <c r="B287" s="55">
        <v>38</v>
      </c>
      <c r="C287" s="55" t="s">
        <v>83</v>
      </c>
      <c r="D287" s="55" t="s">
        <v>461</v>
      </c>
      <c r="E287" s="55">
        <v>1</v>
      </c>
      <c r="F287" s="55" t="s">
        <v>21</v>
      </c>
      <c r="G287" s="56" t="s">
        <v>65</v>
      </c>
      <c r="H287" s="57">
        <v>1600000</v>
      </c>
      <c r="I287" s="54">
        <v>44682</v>
      </c>
      <c r="J287" s="54">
        <v>44986</v>
      </c>
      <c r="K287" s="55" t="s">
        <v>25</v>
      </c>
      <c r="L287" s="53" t="s">
        <v>29</v>
      </c>
      <c r="M287" s="53" t="s">
        <v>506</v>
      </c>
      <c r="N287" s="58"/>
      <c r="O287" s="58"/>
      <c r="P287" s="58"/>
    </row>
  </sheetData>
  <autoFilter ref="A14:P284" xr:uid="{00000000-0009-0000-0000-000000000000}"/>
  <mergeCells count="210">
    <mergeCell ref="A115:A116"/>
    <mergeCell ref="E21:E22"/>
    <mergeCell ref="F21:F22"/>
    <mergeCell ref="G21:G22"/>
    <mergeCell ref="H21:H22"/>
    <mergeCell ref="I17:I18"/>
    <mergeCell ref="B115:B116"/>
    <mergeCell ref="A205:A206"/>
    <mergeCell ref="A203:A204"/>
    <mergeCell ref="A21:A22"/>
    <mergeCell ref="A19:A20"/>
    <mergeCell ref="A201:A202"/>
    <mergeCell ref="A198:A199"/>
    <mergeCell ref="B203:B204"/>
    <mergeCell ref="C203:C204"/>
    <mergeCell ref="D203:D204"/>
    <mergeCell ref="B19:B20"/>
    <mergeCell ref="B201:B202"/>
    <mergeCell ref="C201:C202"/>
    <mergeCell ref="D201:D202"/>
    <mergeCell ref="B205:B206"/>
    <mergeCell ref="C19:C20"/>
    <mergeCell ref="D19:D20"/>
    <mergeCell ref="C21:C22"/>
    <mergeCell ref="D21:D22"/>
    <mergeCell ref="K11:K13"/>
    <mergeCell ref="J17:J18"/>
    <mergeCell ref="K17:K18"/>
    <mergeCell ref="B17:B18"/>
    <mergeCell ref="C17:C18"/>
    <mergeCell ref="D17:D18"/>
    <mergeCell ref="E17:E18"/>
    <mergeCell ref="F17:F18"/>
    <mergeCell ref="G17:G18"/>
    <mergeCell ref="H17:H18"/>
    <mergeCell ref="A17:A18"/>
    <mergeCell ref="E19:E20"/>
    <mergeCell ref="A196:A197"/>
    <mergeCell ref="A192:A193"/>
    <mergeCell ref="A194:A195"/>
    <mergeCell ref="N192:N193"/>
    <mergeCell ref="B196:B197"/>
    <mergeCell ref="C196:C197"/>
    <mergeCell ref="D196:D197"/>
    <mergeCell ref="E196:E197"/>
    <mergeCell ref="F196:F197"/>
    <mergeCell ref="G196:G197"/>
    <mergeCell ref="H196:H197"/>
    <mergeCell ref="I196:I197"/>
    <mergeCell ref="C115:C116"/>
    <mergeCell ref="D115:D116"/>
    <mergeCell ref="E115:E116"/>
    <mergeCell ref="F115:F116"/>
    <mergeCell ref="G115:G116"/>
    <mergeCell ref="H115:H116"/>
    <mergeCell ref="F194:F195"/>
    <mergeCell ref="G194:G195"/>
    <mergeCell ref="H194:H195"/>
    <mergeCell ref="B21:B22"/>
    <mergeCell ref="E205:E206"/>
    <mergeCell ref="F205:F206"/>
    <mergeCell ref="G205:G206"/>
    <mergeCell ref="D194:D195"/>
    <mergeCell ref="E194:E195"/>
    <mergeCell ref="E203:E204"/>
    <mergeCell ref="J19:J20"/>
    <mergeCell ref="N19:N20"/>
    <mergeCell ref="F203:F204"/>
    <mergeCell ref="G203:G204"/>
    <mergeCell ref="H203:H204"/>
    <mergeCell ref="J196:J197"/>
    <mergeCell ref="K196:K197"/>
    <mergeCell ref="J194:J195"/>
    <mergeCell ref="M192:M193"/>
    <mergeCell ref="M194:M195"/>
    <mergeCell ref="K19:K20"/>
    <mergeCell ref="K194:K195"/>
    <mergeCell ref="L19:L20"/>
    <mergeCell ref="K21:K22"/>
    <mergeCell ref="L21:L22"/>
    <mergeCell ref="I115:I116"/>
    <mergeCell ref="I198:I199"/>
    <mergeCell ref="K205:K206"/>
    <mergeCell ref="J203:J204"/>
    <mergeCell ref="J198:J199"/>
    <mergeCell ref="B198:B199"/>
    <mergeCell ref="C198:C199"/>
    <mergeCell ref="J192:J193"/>
    <mergeCell ref="K192:K193"/>
    <mergeCell ref="L192:L193"/>
    <mergeCell ref="B192:B193"/>
    <mergeCell ref="C192:C193"/>
    <mergeCell ref="D192:D193"/>
    <mergeCell ref="E192:E193"/>
    <mergeCell ref="F192:F193"/>
    <mergeCell ref="G192:G193"/>
    <mergeCell ref="H192:H193"/>
    <mergeCell ref="I192:I193"/>
    <mergeCell ref="B194:B195"/>
    <mergeCell ref="C194:C195"/>
    <mergeCell ref="I203:I204"/>
    <mergeCell ref="H198:H199"/>
    <mergeCell ref="D198:D199"/>
    <mergeCell ref="E198:E199"/>
    <mergeCell ref="H205:H206"/>
    <mergeCell ref="L205:L206"/>
    <mergeCell ref="I205:I206"/>
    <mergeCell ref="C205:C206"/>
    <mergeCell ref="E201:E202"/>
    <mergeCell ref="D205:D206"/>
    <mergeCell ref="A1:P1"/>
    <mergeCell ref="G12:G13"/>
    <mergeCell ref="F12:F13"/>
    <mergeCell ref="H12:H13"/>
    <mergeCell ref="I11:J12"/>
    <mergeCell ref="D11:H11"/>
    <mergeCell ref="A11:A13"/>
    <mergeCell ref="B11:B13"/>
    <mergeCell ref="C11:C13"/>
    <mergeCell ref="D12:D13"/>
    <mergeCell ref="E12:E13"/>
    <mergeCell ref="L11:L12"/>
    <mergeCell ref="A7:C7"/>
    <mergeCell ref="A8:C8"/>
    <mergeCell ref="A9:C9"/>
    <mergeCell ref="A10:C10"/>
    <mergeCell ref="A5:C5"/>
    <mergeCell ref="A6:C6"/>
    <mergeCell ref="A4:C4"/>
    <mergeCell ref="L201:L202"/>
    <mergeCell ref="L196:L197"/>
    <mergeCell ref="M201:M202"/>
    <mergeCell ref="K203:K204"/>
    <mergeCell ref="N17:N18"/>
    <mergeCell ref="O17:O18"/>
    <mergeCell ref="P11:P13"/>
    <mergeCell ref="M11:O11"/>
    <mergeCell ref="P21:P22"/>
    <mergeCell ref="M12:M13"/>
    <mergeCell ref="N12:N13"/>
    <mergeCell ref="O12:O13"/>
    <mergeCell ref="O21:O22"/>
    <mergeCell ref="N21:N22"/>
    <mergeCell ref="O19:O20"/>
    <mergeCell ref="P19:P20"/>
    <mergeCell ref="P17:P18"/>
    <mergeCell ref="G201:G202"/>
    <mergeCell ref="H201:H202"/>
    <mergeCell ref="I201:I202"/>
    <mergeCell ref="F198:F199"/>
    <mergeCell ref="G198:G199"/>
    <mergeCell ref="L17:L18"/>
    <mergeCell ref="D2:P2"/>
    <mergeCell ref="D3:P3"/>
    <mergeCell ref="D4:P4"/>
    <mergeCell ref="D5:P5"/>
    <mergeCell ref="D6:P6"/>
    <mergeCell ref="D7:P7"/>
    <mergeCell ref="D8:P8"/>
    <mergeCell ref="D9:P9"/>
    <mergeCell ref="D10:P10"/>
    <mergeCell ref="M19:M20"/>
    <mergeCell ref="M21:M22"/>
    <mergeCell ref="M17:M18"/>
    <mergeCell ref="L198:L199"/>
    <mergeCell ref="F201:F202"/>
    <mergeCell ref="F19:F20"/>
    <mergeCell ref="G19:G20"/>
    <mergeCell ref="H19:H20"/>
    <mergeCell ref="I19:I20"/>
    <mergeCell ref="I21:I22"/>
    <mergeCell ref="J21:J22"/>
    <mergeCell ref="P205:P206"/>
    <mergeCell ref="J205:J206"/>
    <mergeCell ref="N115:N116"/>
    <mergeCell ref="O115:O116"/>
    <mergeCell ref="I194:I195"/>
    <mergeCell ref="O205:O206"/>
    <mergeCell ref="J115:J116"/>
    <mergeCell ref="P201:P202"/>
    <mergeCell ref="J201:J202"/>
    <mergeCell ref="P115:P116"/>
    <mergeCell ref="M196:M197"/>
    <mergeCell ref="N196:N197"/>
    <mergeCell ref="O196:O197"/>
    <mergeCell ref="P196:P197"/>
    <mergeCell ref="L194:L195"/>
    <mergeCell ref="L203:L204"/>
    <mergeCell ref="K198:K199"/>
    <mergeCell ref="M205:M206"/>
    <mergeCell ref="N205:N206"/>
    <mergeCell ref="K115:K116"/>
    <mergeCell ref="L115:L116"/>
    <mergeCell ref="M115:M116"/>
    <mergeCell ref="N201:N202"/>
    <mergeCell ref="K201:K202"/>
    <mergeCell ref="O201:O202"/>
    <mergeCell ref="O192:O193"/>
    <mergeCell ref="P192:P193"/>
    <mergeCell ref="M203:M204"/>
    <mergeCell ref="N203:N204"/>
    <mergeCell ref="O203:O204"/>
    <mergeCell ref="P203:P204"/>
    <mergeCell ref="M198:M199"/>
    <mergeCell ref="N198:N199"/>
    <mergeCell ref="N194:N195"/>
    <mergeCell ref="O194:O195"/>
    <mergeCell ref="P194:P195"/>
    <mergeCell ref="O198:O199"/>
    <mergeCell ref="P198:P199"/>
  </mergeCells>
  <dataValidations count="2">
    <dataValidation type="list" allowBlank="1" showInputMessage="1" showErrorMessage="1" sqref="K150 K175:K176" xr:uid="{00000000-0002-0000-0000-000000000000}">
      <formula1>#REF!</formula1>
    </dataValidation>
    <dataValidation type="list" allowBlank="1" showInputMessage="1" showErrorMessage="1" sqref="K76 K78 K82 K85:K86 K281 K284" xr:uid="{00000000-0002-0000-0000-000046000000}">
      <formula1>#REF!</formula1>
    </dataValidation>
  </dataValidations>
  <pageMargins left="0.19685039370078741" right="0.19685039370078741" top="0.19685039370078741" bottom="0.19685039370078741" header="0.31496062992125984" footer="0.31496062992125984"/>
  <pageSetup paperSize="8" scale="15" fitToHeight="0" orientation="landscape" r:id="rId1"/>
  <ignoredErrors>
    <ignoredError sqref="C152 C91 C230" twoDigitTextYear="1"/>
  </ignoredErrors>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000-000001000000}">
          <x14:formula1>
            <xm:f>'C:\Елена ОКЗ\ПЛАН ЗАКУПОК\ПРЕДЛОЖЕНИЯ ОП на 2022 год\Авдеев В.А. СГИ ОП Курской области\[План Закупок  Курск 2022.xlsx]Лист3'!#REF!</xm:f>
          </x14:formula1>
          <xm:sqref>K33 K266</xm:sqref>
        </x14:dataValidation>
        <x14:dataValidation type="list" allowBlank="1" showInputMessage="1" showErrorMessage="1" xr:uid="{00000000-0002-0000-0000-000004000000}">
          <x14:formula1>
            <xm:f>'C:\Users\an.kovaleva\AppData\Local\Microsoft\Windows\INetCache\Content.Outlook\UUTTLLO2\[проект План закупок 2022 РЕКЛАМА  01  09 21.xlsx]Лист3'!#REF!</xm:f>
          </x14:formula1>
          <xm:sqref>K164 K67 K152 K207 K221 K230 K40:K41 K34:K35 K261 K268 K276:K277</xm:sqref>
        </x14:dataValidation>
        <x14:dataValidation type="list" allowBlank="1" showInputMessage="1" showErrorMessage="1" xr:uid="{00000000-0002-0000-0000-000005000000}">
          <x14:formula1>
            <xm:f>'C:\Елена ОКЗ\ПЛАН ЗАКУПОК\ПРЕДЛОЖЕНИЯ ОП на 2022 год\6. Производственно-технический ТО Титова Е.В\[Свод Плана закупки ТРУ на 2022   12.11.21.xlsx]Лист3'!#REF!</xm:f>
          </x14:formula1>
          <xm:sqref>K42 K68:K72</xm:sqref>
        </x14:dataValidation>
        <x14:dataValidation type="list" allowBlank="1" showInputMessage="1" showErrorMessage="1" xr:uid="{00000000-0002-0000-0000-000007000000}">
          <x14:formula1>
            <xm:f>'C:\Users\el.titova\Desktop\Закупки\2022\План закупок 2022\Новая папка\[План Закупок  Курск 2022 СГИ (1).xlsx]Лист3'!#REF!</xm:f>
          </x14:formula1>
          <xm:sqref>K99 K184:K185 K179 K109:K113 K215:K220 K135:K139 K120:K122 K62 K157:K158 K208:K212 K222:K223 K279</xm:sqref>
        </x14:dataValidation>
        <x14:dataValidation type="list" allowBlank="1" showInputMessage="1" showErrorMessage="1" xr:uid="{00000000-0002-0000-0000-000008000000}">
          <x14:formula1>
            <xm:f>'C:\Елена ОКЗ\ПЛАН ЗАКУПОК\ПРЕДЛОЖЕНИЯ ОП на 2022 год\7. Одокументац.обеспечения и административным вопросам Степанов Г.В\Вариант 3\[Копия . Приложение к Порядку план закупок 2022 ОДОиАВ 002.xlsx]Лист3'!#REF!</xm:f>
          </x14:formula1>
          <xm:sqref>K165</xm:sqref>
        </x14:dataValidation>
        <x14:dataValidation type="list" allowBlank="1" showInputMessage="1" showErrorMessage="1" xr:uid="{00000000-0002-0000-0000-00000A000000}">
          <x14:formula1>
            <xm:f>'C:\Елена ОКЗ\ПЛАН ЗАКУПОК\ПРЕДЛОЖЕНИЯ ОП на 2022 год\9. Отдел сопровождения строительства Яицкая Е.С\[ПЗ УОРиС.xlsx]Лист3'!#REF!</xm:f>
          </x14:formula1>
          <xm:sqref>K187</xm:sqref>
        </x14:dataValidation>
        <x14:dataValidation type="list" allowBlank="1" showInputMessage="1" showErrorMessage="1" xr:uid="{00000000-0002-0000-0000-00000C000000}">
          <x14:formula1>
            <xm:f>'C:\Елена ОКЗ\ПЛАН ЗАКУПОК\ПРЕДЛОЖЕНИЯ ОП на 2022 год\10. Отдел розничной реализации нефтепродуктов и СУГ Савченко И.И\[3. Приложение к Порядку.xlsx]Лист3'!#REF!</xm:f>
          </x14:formula1>
          <xm:sqref>K153</xm:sqref>
        </x14:dataValidation>
        <x14:dataValidation type="list" allowBlank="1" showInputMessage="1" showErrorMessage="1" xr:uid="{00000000-0002-0000-0000-00000E000000}">
          <x14:formula1>
            <xm:f>'C:\Елена ОКЗ\ПЛАН ЗАКУПОК\ПРЕДЛОЖЕНИЯ ОП на 2022 год\12. Отдел реализации сопутствующих товаров и услуг Солодкова Д.А\[План закупок 2022 (СТИУ).xlsx]Лист3'!#REF!</xm:f>
          </x14:formula1>
          <xm:sqref>K91 K95</xm:sqref>
        </x14:dataValidation>
        <x14:dataValidation type="list" allowBlank="1" showInputMessage="1" showErrorMessage="1" xr:uid="{00000000-0002-0000-0000-000010000000}">
          <x14:formula1>
            <xm:f>'C:\Елена ОКЗ\ПЛАН ЗАКУПОК\ПРЕДЛОЖЕНИЯ ОП на 2022 год\15. СКЗ Захаров А.В\[План закупок СК3 2022.xlsx]Лист3'!#REF!</xm:f>
          </x14:formula1>
          <xm:sqref>K129</xm:sqref>
        </x14:dataValidation>
        <x14:dataValidation type="list" allowBlank="1" showInputMessage="1" showErrorMessage="1" xr:uid="{00000000-0002-0000-0000-000012000000}">
          <x14:formula1>
            <xm:f>'W:\Shluz\Отдел конкурентных закупок\План закупок 2022 ОДО\[План закупок на 2022 год ОДО.xlsx]Лист3'!#REF!</xm:f>
          </x14:formula1>
          <xm:sqref>K63:K66</xm:sqref>
        </x14:dataValidation>
        <x14:dataValidation type="list" allowBlank="1" showInputMessage="1" showErrorMessage="1" xr:uid="{00000000-0002-0000-0000-000016000000}">
          <x14:formula1>
            <xm:f>'C:\Елена ОКЗ\ПЛАН ЗАКУПОК\ПРЕДЛОЖЕНИЯ ОП на 2022 год\15. СКЗ Захаров А.В\[План закупок СК3 2022_18112021 2-й вариант.xlsx]Лист3'!#REF!</xm:f>
          </x14:formula1>
          <xm:sqref>K190:K191 K140 K162:K163 K75 K77 K79:K81 K83:K84 K87:K90 K262:K263</xm:sqref>
        </x14:dataValidation>
        <x14:dataValidation type="list" allowBlank="1" showInputMessage="1" showErrorMessage="1" xr:uid="{00000000-0002-0000-0000-000019000000}">
          <x14:formula1>
            <xm:f>'H:\Овчинникова СКЗ\Закупки\[План Закупок СКЗ 2022.xlsx]Лист3'!#REF!</xm:f>
          </x14:formula1>
          <xm:sqref>K194 K196 K17 K198 K192 K19:K22 K200:K206</xm:sqref>
        </x14:dataValidation>
        <x14:dataValidation type="list" allowBlank="1" showInputMessage="1" showErrorMessage="1" xr:uid="{00000000-0002-0000-0000-00001A000000}">
          <x14:formula1>
            <xm:f>'C:\Елена ОКЗ\ПЛАН ЗАКУПОК\ПРЕДЛОЖЕНИЯ ОП на 2022 год\13. Отдел системного администрирования и тех.поддержки Агапушкин А.Н\[Плана закупок 2022 2-й вариант.xlsx]Лист3'!#REF!</xm:f>
          </x14:formula1>
          <xm:sqref>K130:K133 K73:K75 K188 K166:K170 K160:K161 K36:K37 K264:K265</xm:sqref>
        </x14:dataValidation>
        <x14:dataValidation type="list" allowBlank="1" showInputMessage="1" showErrorMessage="1" xr:uid="{00000000-0002-0000-0000-00001D000000}">
          <x14:formula1>
            <xm:f>'C:\Елена ОКЗ\ПЛАН ЗАКУПОК\ПРЕДЛОЖЕНИЯ ОП на 2022 год\14. Отдел тех.поддержки АЗС Голубов А.А\2-й вариант\[План закупок 2022.xlsx]Лист3'!#REF!</xm:f>
          </x14:formula1>
          <xm:sqref>K158 K134 K171:K172 K189:K190 K42 K38:K39 K220 K209:K210 K136:K139 K120:K122 K62 K241 K265 K267</xm:sqref>
        </x14:dataValidation>
        <x14:dataValidation type="list" allowBlank="1" showInputMessage="1" showErrorMessage="1" xr:uid="{00000000-0002-0000-0000-00001F000000}">
          <x14:formula1>
            <xm:f>'C:\Елена ОКЗ\ПЛАН ЗАКУПОК\ПРЕДЛОЖЕНИЯ ОП на 2022 год\5. Корпоративно-имущественный отдел (Бирюков Э.Д.)+\[3. Приложение к Порядку.xlsx]Лист3'!#REF!</xm:f>
          </x14:formula1>
          <xm:sqref>K95 K99 K60:K62 K102 K173:K185 K135:K139 K109:K113 K274 K279:K280</xm:sqref>
        </x14:dataValidation>
        <x14:dataValidation type="list" allowBlank="1" showInputMessage="1" showErrorMessage="1" xr:uid="{00000000-0002-0000-0000-000022000000}">
          <x14:formula1>
            <xm:f>'C:\Елена ОКЗ\ПЛАН ЗАКУПОК\ПРЕДЛОЖЕНИЯ ОП на 2022 год\14. Отдел тех.поддержки АЗС Голубов А.А\[План закупок 2022.xlsx]Лист3'!#REF!</xm:f>
          </x14:formula1>
          <xm:sqref>K128</xm:sqref>
        </x14:dataValidation>
        <x14:dataValidation type="list" allowBlank="1" showInputMessage="1" showErrorMessage="1" xr:uid="{00000000-0002-0000-0000-000025000000}">
          <x14:formula1>
            <xm:f>'C:\Елена ОКЗ\ПЛАН ЗАКУПОК\ПРЕДЛОЖЕНИЯ ОП на 2022 год\6. Производственно-технический ТО Титова Е.В+\[Свод Плана закупки ТРУ на 2022   18.11.21.xlsx]Лист3'!#REF!</xm:f>
          </x14:formula1>
          <xm:sqref>K117:K118 K45 K152 K207 K221 K230 K190 K142:K147 K95:K103 K178:K183 K107:K115 K135:K140 K121:K122 K87:K91 K32:K42 K54:K75 K77 K79:K81 K83:K84 K261:K262 K264:K268 K273:K280 K283</xm:sqref>
        </x14:dataValidation>
        <x14:dataValidation type="list" allowBlank="1" showInputMessage="1" showErrorMessage="1" xr:uid="{00000000-0002-0000-0000-000027000000}">
          <x14:formula1>
            <xm:f>'C:\Елена ОКЗ\ПЛАН ЗАКУПОК\ПРЕДЛОЖЕНИЯ ОП на 2022 год\13. Отдел системного администрирования и тех.поддержки Агапушкин А.Н\[Плана закупок 2022.xlsx]Лист3'!#REF!</xm:f>
          </x14:formula1>
          <xm:sqref>K127</xm:sqref>
        </x14:dataValidation>
        <x14:dataValidation type="list" allowBlank="1" showInputMessage="1" showErrorMessage="1" xr:uid="{00000000-0002-0000-0000-000029000000}">
          <x14:formula1>
            <xm:f>'C:\Елена ОКЗ\ПЛАН ЗАКУПОК\ПРЕДЛОЖЕНИЯ ОП на 2022 год\11. Группа материально-технического обеспечения Атапин А.А+\[План закупок 2022 МТО СПБ2 последний вариант.xlsx]Лист3'!#REF!</xm:f>
          </x14:formula1>
          <xm:sqref>K217 K151 K174 K123:K126 K48:K53 K282 K285</xm:sqref>
        </x14:dataValidation>
        <x14:dataValidation type="list" allowBlank="1" showInputMessage="1" showErrorMessage="1" xr:uid="{00000000-0002-0000-0000-00002B000000}">
          <x14:formula1>
            <xm:f>'C:\Елена ОКЗ\ПЛАН ЗАКУПОК\ПРЕДЛОЖЕНИЯ ОП на 2022 год\12. Отдел реализации сопутствующих товаров и услуг СТиУ Солодкова Д.А Жусев С.В.+\[План закупок 2022 (СТИУ) скорректированный 2-й вариант.xlsx]Лист3'!#REF!</xm:f>
          </x14:formula1>
          <xm:sqref>K237:K240 K96:K99 K43 K209:K210 K17:K26 K148:K151 K92:K94 K186:K206 K136:K139 K120:K122 K62 K153:K176 K263 K269:K270 K286</xm:sqref>
        </x14:dataValidation>
        <x14:dataValidation type="list" allowBlank="1" showInputMessage="1" showErrorMessage="1" xr:uid="{00000000-0002-0000-0000-00002E000000}">
          <x14:formula1>
            <xm:f>'C:\Елена ОКЗ\ПЛАН ЗАКУПОК\ПРЕДЛОЖЕНИЯ ОП на 2022 год\6. Производственно-технический ТО Титова Е.В+Кузнецова Е.Ю.+\[Экология Свод Плана закупки ТРУ на 2022   19.11.21.xlsx]Лист3'!#REF!</xm:f>
          </x14:formula1>
          <xm:sqref>K44 K177 K104:K106 K141 K208:K211 K271:K272 K46:K53 K285 K287</xm:sqref>
        </x14:dataValidation>
        <x14:dataValidation type="list" allowBlank="1" showInputMessage="1" showErrorMessage="1" xr:uid="{00000000-0002-0000-0000-000030000000}">
          <x14:formula1>
            <xm:f>'C:\Users\vv.shevchenko\AppData\Local\Microsoft\Windows\INetCache\Content.Outlook\9SI0Z0J3\[Новое на 2022.xlsx]Лист3'!#REF!</xm:f>
          </x14:formula1>
          <xm:sqref>K67 K152 K207 K221 K230 K27:K42 K261 K264:K268 K276:K277</xm:sqref>
        </x14:dataValidation>
        <x14:dataValidation type="list" allowBlank="1" showInputMessage="1" showErrorMessage="1" xr:uid="{00000000-0002-0000-0000-000032000000}">
          <x14:formula1>
            <xm:f>'C:\Users\a.ishchenko\Desktop\[Форма Плана закупок на 2022 год - Краснодар.xlsx]Лист3'!#REF!</xm:f>
          </x14:formula1>
          <xm:sqref>K118 K209:K210 K136:K139 K120:K122 K62 K153:K159</xm:sqref>
        </x14:dataValidation>
        <x14:dataValidation type="list" allowBlank="1" showInputMessage="1" showErrorMessage="1" xr:uid="{00000000-0002-0000-0000-000039000000}">
          <x14:formula1>
            <xm:f>'C:\Елена ОКЗ\ПЛАН ЗАКУПОК\ПРЕДЛОЖЕНИЯ ОП на 2022 год\1. Управление снабжения и логистики Пак О.В\[Копия Приложение к Порядку 2022 3-й вариант.xlsx]Лист3'!#REF!</xm:f>
          </x14:formula1>
          <xm:sqref>K99 K185 K15:K16 K227</xm:sqref>
        </x14:dataValidation>
        <x14:dataValidation type="list" allowBlank="1" showInputMessage="1" showErrorMessage="1" xr:uid="{00000000-0002-0000-0000-00003A000000}">
          <x14:formula1>
            <xm:f>'C:\Users\el.titova\Desktop\Закупки\2022\[Копия Свод Плана закупки ТРУ на 2022   Просвирин .xlsx]Лист3'!#REF!</xm:f>
          </x14:formula1>
          <xm:sqref>K119:K122 K136:K139</xm:sqref>
        </x14:dataValidation>
        <x14:dataValidation type="list" allowBlank="1" showInputMessage="1" showErrorMessage="1" xr:uid="{00000000-0002-0000-0000-00003C000000}">
          <x14:formula1>
            <xm:f>'C:\Елена ОКЗ\ПЛАН ЗАКУПОК\1. ПЗ 2022\1. январь 2022\18.01.2022 СЗ от Гудкова Д.Г., направлено в ГНПХ на согласование 18.01.2022\от Гудкова Д.Г 17.01.2022\[Приложение согласованное с ФЭУ к СЗ 19.01.2022.xlsx]Лист3'!#REF!</xm:f>
          </x14:formula1>
          <xm:sqref>K244:K260</xm:sqref>
        </x14:dataValidation>
        <x14:dataValidation type="list" allowBlank="1" showInputMessage="1" showErrorMessage="1" xr:uid="{60227DA3-ED70-459F-87D1-DA3B291135E5}">
          <x14:formula1>
            <xm:f>'C:\Елена ОКЗ\ПЛАН ЗАКУПОК\1. ПЗ 2022 в работе с корректировками\7. ОБОСНОВАНИЯ КОРРЕКТИРОВОК\2. ФЕВРАЛЬ\10. Иванов И.В. 228 о корректировке ПЗ 03-04.02.2022\04.02.2022\от Иванова И.В. 04.02.2022\[ПЗ 04.02.2022.xlsx]Лист3'!#REF!</xm:f>
          </x14:formula1>
          <xm:sqref>K260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 на 2022 год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2022-05-17T15:30:42Z</dcterms:modified>
</cp:coreProperties>
</file>